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worksheets/sheet2.xml" ContentType="application/vnd.openxmlformats-officedocument.spreadsheetml.worksheet+xml"/>
  <Override PartName="/xl/worksheets/sheet1.xml" ContentType="application/vnd.openxmlformats-officedocument.spreadsheetml.worksheet+xml"/>
  <Override PartName="/xl/drawings/drawing4.xml" ContentType="application/vnd.openxmlformats-officedocument.drawing+xml"/>
  <Override PartName="/xl/charts/chart4.xml" ContentType="application/vnd.openxmlformats-officedocument.drawingml.chart+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sheets/sheet5.xml" ContentType="application/vnd.openxmlformats-officedocument.spreadsheetml.worksheet+xml"/>
  <Override PartName="/xl/drawings/drawing3.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autoCompressPictures="0" defaultThemeVersion="124226"/>
  <bookViews>
    <workbookView xWindow="1680" yWindow="1245" windowWidth="19440" windowHeight="11760"/>
  </bookViews>
  <sheets>
    <sheet name="Guide d'utilisation" sheetId="10" r:id="rId1"/>
    <sheet name="GES organisateurs" sheetId="3" r:id="rId2"/>
    <sheet name="GES invités" sheetId="4" r:id="rId3"/>
    <sheet name="Synthèse des résultats" sheetId="6" r:id="rId4"/>
    <sheet name="Références" sheetId="9" r:id="rId5"/>
  </sheets>
  <externalReferences>
    <externalReference r:id="rId6"/>
  </externalReferences>
  <definedNames>
    <definedName name="DernierSite" localSheetId="0">#REF!</definedName>
    <definedName name="DernierSite" localSheetId="4">#REF!</definedName>
    <definedName name="DernierSite">#REF!</definedName>
    <definedName name="EffectifTotalRéel" localSheetId="2">'GES invités'!$C$516</definedName>
    <definedName name="EffectifTotalRéel" localSheetId="0">'[1]GES organisateurs'!$C$529</definedName>
    <definedName name="EffectifTotalRéel" localSheetId="4">'[1]GES organisateurs'!$C$529</definedName>
    <definedName name="EffectifTotalRéel">'GES organisateurs'!$D$533</definedName>
    <definedName name="FE_Autocar" localSheetId="0">'[1]GES organisateurs'!$C$9</definedName>
    <definedName name="FE_Autocar" localSheetId="4">'[1]GES organisateurs'!$C$9</definedName>
    <definedName name="FE_Autocar">'GES organisateurs'!$D$10</definedName>
    <definedName name="FE_Avion" localSheetId="0">'[1]GES organisateurs'!$C$15</definedName>
    <definedName name="FE_Avion" localSheetId="4">'[1]GES organisateurs'!$C$15</definedName>
    <definedName name="FE_Avion">'GES organisateurs'!$D$19</definedName>
    <definedName name="FE_BusUrbain" localSheetId="0">'[1]GES organisateurs'!$C$8</definedName>
    <definedName name="FE_BusUrbain" localSheetId="4">'[1]GES organisateurs'!$C$8</definedName>
    <definedName name="FE_BusUrbain">'GES organisateurs'!$D$9</definedName>
    <definedName name="FE_CL" localSheetId="0">'[1]GES organisateurs'!$C$14</definedName>
    <definedName name="FE_CL" localSheetId="4">'[1]GES organisateurs'!$C$14</definedName>
    <definedName name="FE_CL">'GES organisateurs'!$D$15</definedName>
    <definedName name="FE_Covoiturage" localSheetId="0">'[1]GES organisateurs'!$C$12</definedName>
    <definedName name="FE_Covoiturage" localSheetId="4">'[1]GES organisateurs'!$C$12</definedName>
    <definedName name="FE_Covoiturage">'GES organisateurs'!$D$13</definedName>
    <definedName name="FE_Electrique">'GES organisateurs'!$D$17</definedName>
    <definedName name="FE_Hyb">'[1]GES organisateurs'!#REF!</definedName>
    <definedName name="FE_Hybride">'GES organisateurs'!$D$18</definedName>
    <definedName name="FE_Marche" localSheetId="0">'[1]GES organisateurs'!$C$7</definedName>
    <definedName name="FE_Marche" localSheetId="4">'[1]GES organisateurs'!$C$7</definedName>
    <definedName name="FE_Marche">'GES organisateurs'!$D$8</definedName>
    <definedName name="FE_Metro" localSheetId="0">'[1]GES organisateurs'!$C$6</definedName>
    <definedName name="FE_Metro" localSheetId="4">'[1]GES organisateurs'!$C$6</definedName>
    <definedName name="FE_Metro">'GES organisateurs'!$D$7</definedName>
    <definedName name="FE_Moto">'GES organisateurs'!$D$16</definedName>
    <definedName name="FE_Train" localSheetId="0">'[1]GES organisateurs'!$C$10</definedName>
    <definedName name="FE_Train" localSheetId="4">'[1]GES organisateurs'!$C$10</definedName>
    <definedName name="FE_Train">'GES organisateurs'!$D$11</definedName>
    <definedName name="FE_VoitureED" localSheetId="0">'[1]GES organisateurs'!$C$11</definedName>
    <definedName name="FE_VoitureED" localSheetId="4">'[1]GES organisateurs'!$C$11</definedName>
    <definedName name="FE_VoitureED">'GES organisateurs'!$D$12</definedName>
    <definedName name="FE_VUS" localSheetId="0">'[1]GES organisateurs'!$C$13</definedName>
    <definedName name="FE_VUS" localSheetId="4">'[1]GES organisateurs'!$C$13</definedName>
    <definedName name="FE_VUS">'GES organisateurs'!$D$14</definedName>
    <definedName name="_xlnm.Print_Titles" localSheetId="3">'Synthèse des résultats'!$2:$4</definedName>
    <definedName name="SiteÉvénement" localSheetId="0">#REF!</definedName>
    <definedName name="SiteÉvénement" localSheetId="4">#REF!</definedName>
    <definedName name="SiteÉvénement">#REF!</definedName>
    <definedName name="Sites" localSheetId="0">#REF!</definedName>
    <definedName name="Sites" localSheetId="4">#REF!</definedName>
    <definedName name="Sites">#REF!</definedName>
    <definedName name="TotalRépondants" localSheetId="2">'GES invités'!$B$497</definedName>
    <definedName name="TotalRépondants" localSheetId="0">'[1]GES organisateurs'!$B$510</definedName>
    <definedName name="TotalRépondants" localSheetId="4">'[1]GES organisateurs'!$B$510</definedName>
    <definedName name="TotalRépondants">'GES organisateurs'!$B$514</definedName>
    <definedName name="_xlnm.Print_Area" localSheetId="0">'Guide d''utilisation'!$A$1:$D$16</definedName>
    <definedName name="_xlnm.Print_Area" localSheetId="3">'Synthèse des résultats'!$B$2:$Q$77</definedName>
  </definedNames>
  <calcPr calcId="124519" concurrentCalc="0"/>
</workbook>
</file>

<file path=xl/calcChain.xml><?xml version="1.0" encoding="utf-8"?>
<calcChain xmlns="http://schemas.openxmlformats.org/spreadsheetml/2006/main">
  <c r="S496" i="4"/>
  <c r="C55" i="6"/>
  <c r="D55"/>
  <c r="R11" i="4"/>
  <c r="R12"/>
  <c r="R13"/>
  <c r="R14"/>
  <c r="R15"/>
  <c r="R16"/>
  <c r="R17"/>
  <c r="R18"/>
  <c r="R6" l="1"/>
  <c r="R7"/>
  <c r="R8"/>
  <c r="R9"/>
  <c r="R10"/>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R256"/>
  <c r="R257"/>
  <c r="R258"/>
  <c r="R259"/>
  <c r="R260"/>
  <c r="R261"/>
  <c r="R262"/>
  <c r="R263"/>
  <c r="R264"/>
  <c r="R265"/>
  <c r="R266"/>
  <c r="R267"/>
  <c r="R268"/>
  <c r="R269"/>
  <c r="R270"/>
  <c r="R271"/>
  <c r="R272"/>
  <c r="R273"/>
  <c r="R274"/>
  <c r="R275"/>
  <c r="R276"/>
  <c r="R277"/>
  <c r="R278"/>
  <c r="R279"/>
  <c r="R280"/>
  <c r="R281"/>
  <c r="R282"/>
  <c r="R283"/>
  <c r="R284"/>
  <c r="R285"/>
  <c r="R286"/>
  <c r="R287"/>
  <c r="R288"/>
  <c r="R289"/>
  <c r="R290"/>
  <c r="R291"/>
  <c r="R292"/>
  <c r="R293"/>
  <c r="R294"/>
  <c r="R295"/>
  <c r="R296"/>
  <c r="R297"/>
  <c r="R298"/>
  <c r="R299"/>
  <c r="R300"/>
  <c r="R301"/>
  <c r="R302"/>
  <c r="R303"/>
  <c r="R304"/>
  <c r="R305"/>
  <c r="R306"/>
  <c r="R307"/>
  <c r="R308"/>
  <c r="R309"/>
  <c r="R310"/>
  <c r="R311"/>
  <c r="R312"/>
  <c r="R313"/>
  <c r="R314"/>
  <c r="R315"/>
  <c r="R316"/>
  <c r="R317"/>
  <c r="R318"/>
  <c r="R319"/>
  <c r="R320"/>
  <c r="R321"/>
  <c r="R322"/>
  <c r="R323"/>
  <c r="R324"/>
  <c r="R325"/>
  <c r="R326"/>
  <c r="R327"/>
  <c r="R328"/>
  <c r="R329"/>
  <c r="R330"/>
  <c r="R331"/>
  <c r="R332"/>
  <c r="R333"/>
  <c r="R334"/>
  <c r="R335"/>
  <c r="R336"/>
  <c r="R337"/>
  <c r="R338"/>
  <c r="R339"/>
  <c r="R340"/>
  <c r="R341"/>
  <c r="R342"/>
  <c r="R343"/>
  <c r="R344"/>
  <c r="R345"/>
  <c r="R346"/>
  <c r="R347"/>
  <c r="R348"/>
  <c r="R349"/>
  <c r="R350"/>
  <c r="R351"/>
  <c r="R352"/>
  <c r="R353"/>
  <c r="R354"/>
  <c r="R355"/>
  <c r="R356"/>
  <c r="R357"/>
  <c r="R358"/>
  <c r="R359"/>
  <c r="R360"/>
  <c r="R361"/>
  <c r="R362"/>
  <c r="R363"/>
  <c r="R364"/>
  <c r="R365"/>
  <c r="R366"/>
  <c r="R367"/>
  <c r="R368"/>
  <c r="R369"/>
  <c r="R370"/>
  <c r="R371"/>
  <c r="R372"/>
  <c r="R373"/>
  <c r="R374"/>
  <c r="R375"/>
  <c r="R376"/>
  <c r="R377"/>
  <c r="R378"/>
  <c r="R379"/>
  <c r="R380"/>
  <c r="R381"/>
  <c r="R382"/>
  <c r="R383"/>
  <c r="R384"/>
  <c r="R385"/>
  <c r="R386"/>
  <c r="R387"/>
  <c r="R388"/>
  <c r="R389"/>
  <c r="R390"/>
  <c r="R391"/>
  <c r="R392"/>
  <c r="R393"/>
  <c r="R394"/>
  <c r="R395"/>
  <c r="R396"/>
  <c r="R397"/>
  <c r="R398"/>
  <c r="R399"/>
  <c r="R400"/>
  <c r="R401"/>
  <c r="R402"/>
  <c r="R403"/>
  <c r="R404"/>
  <c r="R405"/>
  <c r="R406"/>
  <c r="R407"/>
  <c r="R408"/>
  <c r="R409"/>
  <c r="R410"/>
  <c r="R411"/>
  <c r="R412"/>
  <c r="R413"/>
  <c r="R414"/>
  <c r="R415"/>
  <c r="R416"/>
  <c r="R417"/>
  <c r="R418"/>
  <c r="R419"/>
  <c r="R420"/>
  <c r="R421"/>
  <c r="R422"/>
  <c r="R423"/>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D54" i="6"/>
  <c r="P11" i="4"/>
  <c r="P12"/>
  <c r="P13"/>
  <c r="P14"/>
  <c r="P15"/>
  <c r="P6"/>
  <c r="P7"/>
  <c r="P8"/>
  <c r="P9"/>
  <c r="P10"/>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7"/>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D53" i="6"/>
  <c r="N11" i="4"/>
  <c r="N12"/>
  <c r="N13"/>
  <c r="N14"/>
  <c r="N15"/>
  <c r="N6"/>
  <c r="N7"/>
  <c r="N8"/>
  <c r="N9"/>
  <c r="N10"/>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6"/>
  <c r="N227"/>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354"/>
  <c r="N355"/>
  <c r="N356"/>
  <c r="N357"/>
  <c r="N358"/>
  <c r="N359"/>
  <c r="N360"/>
  <c r="N361"/>
  <c r="N362"/>
  <c r="N363"/>
  <c r="N364"/>
  <c r="N365"/>
  <c r="N366"/>
  <c r="N367"/>
  <c r="N368"/>
  <c r="N369"/>
  <c r="N370"/>
  <c r="N371"/>
  <c r="N372"/>
  <c r="N373"/>
  <c r="N374"/>
  <c r="N375"/>
  <c r="N376"/>
  <c r="N377"/>
  <c r="N378"/>
  <c r="N379"/>
  <c r="N380"/>
  <c r="N381"/>
  <c r="N382"/>
  <c r="N383"/>
  <c r="N384"/>
  <c r="N385"/>
  <c r="N386"/>
  <c r="N387"/>
  <c r="N388"/>
  <c r="N389"/>
  <c r="N390"/>
  <c r="N391"/>
  <c r="N392"/>
  <c r="N393"/>
  <c r="N394"/>
  <c r="N395"/>
  <c r="N396"/>
  <c r="N397"/>
  <c r="N398"/>
  <c r="N399"/>
  <c r="N400"/>
  <c r="N401"/>
  <c r="N402"/>
  <c r="N403"/>
  <c r="N404"/>
  <c r="N405"/>
  <c r="N406"/>
  <c r="N407"/>
  <c r="N408"/>
  <c r="N409"/>
  <c r="N410"/>
  <c r="N411"/>
  <c r="N412"/>
  <c r="N413"/>
  <c r="N414"/>
  <c r="N415"/>
  <c r="N416"/>
  <c r="N417"/>
  <c r="N418"/>
  <c r="N419"/>
  <c r="N420"/>
  <c r="N421"/>
  <c r="N422"/>
  <c r="N423"/>
  <c r="N424"/>
  <c r="N425"/>
  <c r="N426"/>
  <c r="N427"/>
  <c r="N428"/>
  <c r="N429"/>
  <c r="N430"/>
  <c r="N431"/>
  <c r="N432"/>
  <c r="N433"/>
  <c r="N434"/>
  <c r="N435"/>
  <c r="N436"/>
  <c r="N437"/>
  <c r="N438"/>
  <c r="N439"/>
  <c r="N440"/>
  <c r="N441"/>
  <c r="N442"/>
  <c r="N443"/>
  <c r="N444"/>
  <c r="N445"/>
  <c r="N446"/>
  <c r="N447"/>
  <c r="N448"/>
  <c r="N449"/>
  <c r="N450"/>
  <c r="N451"/>
  <c r="N452"/>
  <c r="N453"/>
  <c r="N454"/>
  <c r="N455"/>
  <c r="N456"/>
  <c r="N457"/>
  <c r="N458"/>
  <c r="N459"/>
  <c r="N460"/>
  <c r="N461"/>
  <c r="N462"/>
  <c r="N463"/>
  <c r="N464"/>
  <c r="N465"/>
  <c r="N466"/>
  <c r="N467"/>
  <c r="N468"/>
  <c r="N469"/>
  <c r="N470"/>
  <c r="N471"/>
  <c r="N472"/>
  <c r="N473"/>
  <c r="N474"/>
  <c r="N475"/>
  <c r="N476"/>
  <c r="N477"/>
  <c r="N478"/>
  <c r="N479"/>
  <c r="N480"/>
  <c r="N481"/>
  <c r="N482"/>
  <c r="N483"/>
  <c r="N484"/>
  <c r="N485"/>
  <c r="N486"/>
  <c r="N487"/>
  <c r="N488"/>
  <c r="N489"/>
  <c r="N490"/>
  <c r="N491"/>
  <c r="N492"/>
  <c r="N493"/>
  <c r="N494"/>
  <c r="N495"/>
  <c r="N496"/>
  <c r="D52" i="6"/>
  <c r="L10" i="4"/>
  <c r="L11"/>
  <c r="L12"/>
  <c r="L13"/>
  <c r="L6"/>
  <c r="L7"/>
  <c r="L8"/>
  <c r="L9"/>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384"/>
  <c r="L385"/>
  <c r="L386"/>
  <c r="L387"/>
  <c r="L388"/>
  <c r="L389"/>
  <c r="L390"/>
  <c r="L391"/>
  <c r="L392"/>
  <c r="L393"/>
  <c r="L394"/>
  <c r="L395"/>
  <c r="L396"/>
  <c r="L397"/>
  <c r="L398"/>
  <c r="L399"/>
  <c r="L400"/>
  <c r="L401"/>
  <c r="L402"/>
  <c r="L403"/>
  <c r="L404"/>
  <c r="L405"/>
  <c r="L406"/>
  <c r="L407"/>
  <c r="L408"/>
  <c r="L409"/>
  <c r="L410"/>
  <c r="L411"/>
  <c r="L412"/>
  <c r="L413"/>
  <c r="L414"/>
  <c r="L415"/>
  <c r="L416"/>
  <c r="L417"/>
  <c r="L418"/>
  <c r="L419"/>
  <c r="L420"/>
  <c r="L421"/>
  <c r="L422"/>
  <c r="L423"/>
  <c r="L424"/>
  <c r="L425"/>
  <c r="L426"/>
  <c r="L427"/>
  <c r="L428"/>
  <c r="L429"/>
  <c r="L430"/>
  <c r="L431"/>
  <c r="L432"/>
  <c r="L433"/>
  <c r="L434"/>
  <c r="L435"/>
  <c r="L436"/>
  <c r="L437"/>
  <c r="L438"/>
  <c r="L439"/>
  <c r="L440"/>
  <c r="L441"/>
  <c r="L442"/>
  <c r="L443"/>
  <c r="L444"/>
  <c r="L445"/>
  <c r="L446"/>
  <c r="L447"/>
  <c r="L448"/>
  <c r="L449"/>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D51" i="6"/>
  <c r="J7" i="4"/>
  <c r="J8"/>
  <c r="J9"/>
  <c r="J10"/>
  <c r="J11"/>
  <c r="J12"/>
  <c r="J6"/>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97"/>
  <c r="J398"/>
  <c r="J399"/>
  <c r="J400"/>
  <c r="J401"/>
  <c r="J402"/>
  <c r="J403"/>
  <c r="J404"/>
  <c r="J405"/>
  <c r="J406"/>
  <c r="J407"/>
  <c r="J408"/>
  <c r="J409"/>
  <c r="J410"/>
  <c r="J411"/>
  <c r="J412"/>
  <c r="J413"/>
  <c r="J414"/>
  <c r="J415"/>
  <c r="J416"/>
  <c r="J417"/>
  <c r="J418"/>
  <c r="J419"/>
  <c r="J420"/>
  <c r="J421"/>
  <c r="J422"/>
  <c r="J423"/>
  <c r="J424"/>
  <c r="J425"/>
  <c r="J426"/>
  <c r="J427"/>
  <c r="J428"/>
  <c r="J429"/>
  <c r="J430"/>
  <c r="J431"/>
  <c r="J432"/>
  <c r="J433"/>
  <c r="J434"/>
  <c r="J435"/>
  <c r="J436"/>
  <c r="J437"/>
  <c r="J438"/>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5"/>
  <c r="J476"/>
  <c r="J477"/>
  <c r="J478"/>
  <c r="J479"/>
  <c r="J480"/>
  <c r="J481"/>
  <c r="J482"/>
  <c r="J483"/>
  <c r="J484"/>
  <c r="J485"/>
  <c r="J486"/>
  <c r="J487"/>
  <c r="J488"/>
  <c r="J489"/>
  <c r="J490"/>
  <c r="J491"/>
  <c r="J492"/>
  <c r="J493"/>
  <c r="J494"/>
  <c r="J495"/>
  <c r="J496"/>
  <c r="D50" i="6"/>
  <c r="F496" i="4"/>
  <c r="C47" i="6"/>
  <c r="D47"/>
  <c r="H496" i="4"/>
  <c r="C49" i="6"/>
  <c r="D49"/>
  <c r="G496" i="4"/>
  <c r="C48" i="6"/>
  <c r="D48"/>
  <c r="E496" i="4"/>
  <c r="C46" i="6"/>
  <c r="D46"/>
  <c r="D56"/>
  <c r="Q496" i="4"/>
  <c r="C54" i="6"/>
  <c r="O496" i="4"/>
  <c r="C53" i="6"/>
  <c r="M496" i="4"/>
  <c r="C52" i="6"/>
  <c r="K496" i="4"/>
  <c r="C51" i="6"/>
  <c r="I496" i="4"/>
  <c r="C50" i="6"/>
  <c r="C56"/>
  <c r="B497" i="4"/>
  <c r="C59" i="6"/>
  <c r="C79"/>
  <c r="S497" i="4"/>
  <c r="E55" i="6"/>
  <c r="E74"/>
  <c r="Q497" i="4"/>
  <c r="E54" i="6"/>
  <c r="E73"/>
  <c r="O497" i="4"/>
  <c r="E53" i="6"/>
  <c r="E72"/>
  <c r="M497" i="4"/>
  <c r="E52" i="6"/>
  <c r="E71"/>
  <c r="K497" i="4"/>
  <c r="E51" i="6"/>
  <c r="E70"/>
  <c r="I497" i="4"/>
  <c r="E50" i="6"/>
  <c r="E69"/>
  <c r="H497" i="4"/>
  <c r="E49" i="6"/>
  <c r="E68"/>
  <c r="G497" i="4"/>
  <c r="E48" i="6"/>
  <c r="E67"/>
  <c r="F497" i="4"/>
  <c r="E47" i="6"/>
  <c r="E66"/>
  <c r="E497" i="4"/>
  <c r="E46" i="6"/>
  <c r="E65"/>
  <c r="G55"/>
  <c r="G54"/>
  <c r="G53"/>
  <c r="G52"/>
  <c r="G51"/>
  <c r="G50"/>
  <c r="G49"/>
  <c r="G48"/>
  <c r="G47"/>
  <c r="G46"/>
  <c r="G513" i="3"/>
  <c r="C12" i="6"/>
  <c r="D12"/>
  <c r="H513" i="3"/>
  <c r="C13" i="6"/>
  <c r="D13"/>
  <c r="J23" i="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97"/>
  <c r="J398"/>
  <c r="J399"/>
  <c r="J400"/>
  <c r="J401"/>
  <c r="J402"/>
  <c r="J403"/>
  <c r="J404"/>
  <c r="J405"/>
  <c r="J406"/>
  <c r="J407"/>
  <c r="J408"/>
  <c r="J409"/>
  <c r="J410"/>
  <c r="J411"/>
  <c r="J412"/>
  <c r="J413"/>
  <c r="J414"/>
  <c r="J415"/>
  <c r="J416"/>
  <c r="J417"/>
  <c r="J418"/>
  <c r="J419"/>
  <c r="J420"/>
  <c r="J421"/>
  <c r="J422"/>
  <c r="J423"/>
  <c r="J424"/>
  <c r="J425"/>
  <c r="J426"/>
  <c r="J427"/>
  <c r="J428"/>
  <c r="J429"/>
  <c r="J430"/>
  <c r="J431"/>
  <c r="J432"/>
  <c r="J433"/>
  <c r="J434"/>
  <c r="J435"/>
  <c r="J436"/>
  <c r="J437"/>
  <c r="J438"/>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5"/>
  <c r="J476"/>
  <c r="J477"/>
  <c r="J478"/>
  <c r="J479"/>
  <c r="J480"/>
  <c r="J481"/>
  <c r="J482"/>
  <c r="J483"/>
  <c r="J484"/>
  <c r="J485"/>
  <c r="J486"/>
  <c r="J487"/>
  <c r="J488"/>
  <c r="J489"/>
  <c r="J490"/>
  <c r="J491"/>
  <c r="J492"/>
  <c r="J493"/>
  <c r="J494"/>
  <c r="J495"/>
  <c r="J496"/>
  <c r="J497"/>
  <c r="J498"/>
  <c r="J499"/>
  <c r="J500"/>
  <c r="J501"/>
  <c r="J502"/>
  <c r="J503"/>
  <c r="J504"/>
  <c r="J505"/>
  <c r="J506"/>
  <c r="J507"/>
  <c r="J508"/>
  <c r="J509"/>
  <c r="J510"/>
  <c r="J511"/>
  <c r="J512"/>
  <c r="J513"/>
  <c r="D14" i="6"/>
  <c r="L26" i="3"/>
  <c r="L27"/>
  <c r="L28"/>
  <c r="L29"/>
  <c r="L23"/>
  <c r="L24"/>
  <c r="L25"/>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384"/>
  <c r="L385"/>
  <c r="L386"/>
  <c r="L387"/>
  <c r="L388"/>
  <c r="L389"/>
  <c r="L390"/>
  <c r="L391"/>
  <c r="L392"/>
  <c r="L393"/>
  <c r="L394"/>
  <c r="L395"/>
  <c r="L396"/>
  <c r="L397"/>
  <c r="L398"/>
  <c r="L399"/>
  <c r="L400"/>
  <c r="L401"/>
  <c r="L402"/>
  <c r="L403"/>
  <c r="L404"/>
  <c r="L405"/>
  <c r="L406"/>
  <c r="L407"/>
  <c r="L408"/>
  <c r="L409"/>
  <c r="L410"/>
  <c r="L411"/>
  <c r="L412"/>
  <c r="L413"/>
  <c r="L414"/>
  <c r="L415"/>
  <c r="L416"/>
  <c r="L417"/>
  <c r="L418"/>
  <c r="L419"/>
  <c r="L420"/>
  <c r="L421"/>
  <c r="L422"/>
  <c r="L423"/>
  <c r="L424"/>
  <c r="L425"/>
  <c r="L426"/>
  <c r="L427"/>
  <c r="L428"/>
  <c r="L429"/>
  <c r="L430"/>
  <c r="L431"/>
  <c r="L432"/>
  <c r="L433"/>
  <c r="L434"/>
  <c r="L435"/>
  <c r="L436"/>
  <c r="L437"/>
  <c r="L438"/>
  <c r="L439"/>
  <c r="L440"/>
  <c r="L441"/>
  <c r="L442"/>
  <c r="L443"/>
  <c r="L444"/>
  <c r="L445"/>
  <c r="L446"/>
  <c r="L447"/>
  <c r="L448"/>
  <c r="L449"/>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L497"/>
  <c r="L498"/>
  <c r="L499"/>
  <c r="L500"/>
  <c r="L501"/>
  <c r="L502"/>
  <c r="L503"/>
  <c r="L504"/>
  <c r="L505"/>
  <c r="L506"/>
  <c r="L507"/>
  <c r="L508"/>
  <c r="L509"/>
  <c r="L510"/>
  <c r="L511"/>
  <c r="L512"/>
  <c r="L513"/>
  <c r="D15" i="6"/>
  <c r="N25" i="3"/>
  <c r="N26"/>
  <c r="N27"/>
  <c r="N28"/>
  <c r="N29"/>
  <c r="N23"/>
  <c r="N24"/>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6"/>
  <c r="N227"/>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354"/>
  <c r="N355"/>
  <c r="N356"/>
  <c r="N357"/>
  <c r="N358"/>
  <c r="N359"/>
  <c r="N360"/>
  <c r="N361"/>
  <c r="N362"/>
  <c r="N363"/>
  <c r="N364"/>
  <c r="N365"/>
  <c r="N366"/>
  <c r="N367"/>
  <c r="N368"/>
  <c r="N369"/>
  <c r="N370"/>
  <c r="N371"/>
  <c r="N372"/>
  <c r="N373"/>
  <c r="N374"/>
  <c r="N375"/>
  <c r="N376"/>
  <c r="N377"/>
  <c r="N378"/>
  <c r="N379"/>
  <c r="N380"/>
  <c r="N381"/>
  <c r="N382"/>
  <c r="N383"/>
  <c r="N384"/>
  <c r="N385"/>
  <c r="N386"/>
  <c r="N387"/>
  <c r="N388"/>
  <c r="N389"/>
  <c r="N390"/>
  <c r="N391"/>
  <c r="N392"/>
  <c r="N393"/>
  <c r="N394"/>
  <c r="N395"/>
  <c r="N396"/>
  <c r="N397"/>
  <c r="N398"/>
  <c r="N399"/>
  <c r="N400"/>
  <c r="N401"/>
  <c r="N402"/>
  <c r="N403"/>
  <c r="N404"/>
  <c r="N405"/>
  <c r="N406"/>
  <c r="N407"/>
  <c r="N408"/>
  <c r="N409"/>
  <c r="N410"/>
  <c r="N411"/>
  <c r="N412"/>
  <c r="N413"/>
  <c r="N414"/>
  <c r="N415"/>
  <c r="N416"/>
  <c r="N417"/>
  <c r="N418"/>
  <c r="N419"/>
  <c r="N420"/>
  <c r="N421"/>
  <c r="N422"/>
  <c r="N423"/>
  <c r="N424"/>
  <c r="N425"/>
  <c r="N426"/>
  <c r="N427"/>
  <c r="N428"/>
  <c r="N429"/>
  <c r="N430"/>
  <c r="N431"/>
  <c r="N432"/>
  <c r="N433"/>
  <c r="N434"/>
  <c r="N435"/>
  <c r="N436"/>
  <c r="N437"/>
  <c r="N438"/>
  <c r="N439"/>
  <c r="N440"/>
  <c r="N441"/>
  <c r="N442"/>
  <c r="N443"/>
  <c r="N444"/>
  <c r="N445"/>
  <c r="N446"/>
  <c r="N447"/>
  <c r="N448"/>
  <c r="N449"/>
  <c r="N450"/>
  <c r="N451"/>
  <c r="N452"/>
  <c r="N453"/>
  <c r="N454"/>
  <c r="N455"/>
  <c r="N456"/>
  <c r="N457"/>
  <c r="N458"/>
  <c r="N459"/>
  <c r="N460"/>
  <c r="N461"/>
  <c r="N462"/>
  <c r="N463"/>
  <c r="N464"/>
  <c r="N465"/>
  <c r="N466"/>
  <c r="N467"/>
  <c r="N468"/>
  <c r="N469"/>
  <c r="N470"/>
  <c r="N471"/>
  <c r="N472"/>
  <c r="N473"/>
  <c r="N474"/>
  <c r="N475"/>
  <c r="N476"/>
  <c r="N477"/>
  <c r="N478"/>
  <c r="N479"/>
  <c r="N480"/>
  <c r="N481"/>
  <c r="N482"/>
  <c r="N483"/>
  <c r="N484"/>
  <c r="N485"/>
  <c r="N486"/>
  <c r="N487"/>
  <c r="N488"/>
  <c r="N489"/>
  <c r="N490"/>
  <c r="N491"/>
  <c r="N492"/>
  <c r="N493"/>
  <c r="N494"/>
  <c r="N495"/>
  <c r="N496"/>
  <c r="N497"/>
  <c r="N498"/>
  <c r="N499"/>
  <c r="N500"/>
  <c r="N501"/>
  <c r="N502"/>
  <c r="N503"/>
  <c r="N504"/>
  <c r="N505"/>
  <c r="N506"/>
  <c r="N507"/>
  <c r="N508"/>
  <c r="N509"/>
  <c r="N510"/>
  <c r="N511"/>
  <c r="N512"/>
  <c r="N513"/>
  <c r="D16" i="6"/>
  <c r="P24" i="3"/>
  <c r="P25"/>
  <c r="P26"/>
  <c r="P23"/>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7"/>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P497"/>
  <c r="P498"/>
  <c r="P499"/>
  <c r="P500"/>
  <c r="P501"/>
  <c r="P502"/>
  <c r="P503"/>
  <c r="P504"/>
  <c r="P505"/>
  <c r="P506"/>
  <c r="P507"/>
  <c r="P508"/>
  <c r="P509"/>
  <c r="P510"/>
  <c r="P511"/>
  <c r="P512"/>
  <c r="P513"/>
  <c r="D17" i="6"/>
  <c r="R24" i="3"/>
  <c r="R25"/>
  <c r="R23"/>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R256"/>
  <c r="R257"/>
  <c r="R258"/>
  <c r="R259"/>
  <c r="R260"/>
  <c r="R261"/>
  <c r="R262"/>
  <c r="R263"/>
  <c r="R264"/>
  <c r="R265"/>
  <c r="R266"/>
  <c r="R267"/>
  <c r="R268"/>
  <c r="R269"/>
  <c r="R270"/>
  <c r="R271"/>
  <c r="R272"/>
  <c r="R273"/>
  <c r="R274"/>
  <c r="R275"/>
  <c r="R276"/>
  <c r="R277"/>
  <c r="R278"/>
  <c r="R279"/>
  <c r="R280"/>
  <c r="R281"/>
  <c r="R282"/>
  <c r="R283"/>
  <c r="R284"/>
  <c r="R285"/>
  <c r="R286"/>
  <c r="R287"/>
  <c r="R288"/>
  <c r="R289"/>
  <c r="R290"/>
  <c r="R291"/>
  <c r="R292"/>
  <c r="R293"/>
  <c r="R294"/>
  <c r="R295"/>
  <c r="R296"/>
  <c r="R297"/>
  <c r="R298"/>
  <c r="R299"/>
  <c r="R300"/>
  <c r="R301"/>
  <c r="R302"/>
  <c r="R303"/>
  <c r="R304"/>
  <c r="R305"/>
  <c r="R306"/>
  <c r="R307"/>
  <c r="R308"/>
  <c r="R309"/>
  <c r="R310"/>
  <c r="R311"/>
  <c r="R312"/>
  <c r="R313"/>
  <c r="R314"/>
  <c r="R315"/>
  <c r="R316"/>
  <c r="R317"/>
  <c r="R318"/>
  <c r="R319"/>
  <c r="R320"/>
  <c r="R321"/>
  <c r="R322"/>
  <c r="R323"/>
  <c r="R324"/>
  <c r="R325"/>
  <c r="R326"/>
  <c r="R327"/>
  <c r="R328"/>
  <c r="R329"/>
  <c r="R330"/>
  <c r="R331"/>
  <c r="R332"/>
  <c r="R333"/>
  <c r="R334"/>
  <c r="R335"/>
  <c r="R336"/>
  <c r="R337"/>
  <c r="R338"/>
  <c r="R339"/>
  <c r="R340"/>
  <c r="R341"/>
  <c r="R342"/>
  <c r="R343"/>
  <c r="R344"/>
  <c r="R345"/>
  <c r="R346"/>
  <c r="R347"/>
  <c r="R348"/>
  <c r="R349"/>
  <c r="R350"/>
  <c r="R351"/>
  <c r="R352"/>
  <c r="R353"/>
  <c r="R354"/>
  <c r="R355"/>
  <c r="R356"/>
  <c r="R357"/>
  <c r="R358"/>
  <c r="R359"/>
  <c r="R360"/>
  <c r="R361"/>
  <c r="R362"/>
  <c r="R363"/>
  <c r="R364"/>
  <c r="R365"/>
  <c r="R366"/>
  <c r="R367"/>
  <c r="R368"/>
  <c r="R369"/>
  <c r="R370"/>
  <c r="R371"/>
  <c r="R372"/>
  <c r="R373"/>
  <c r="R374"/>
  <c r="R375"/>
  <c r="R376"/>
  <c r="R377"/>
  <c r="R378"/>
  <c r="R379"/>
  <c r="R380"/>
  <c r="R381"/>
  <c r="R382"/>
  <c r="R383"/>
  <c r="R384"/>
  <c r="R385"/>
  <c r="R386"/>
  <c r="R387"/>
  <c r="R388"/>
  <c r="R389"/>
  <c r="R390"/>
  <c r="R391"/>
  <c r="R392"/>
  <c r="R393"/>
  <c r="R394"/>
  <c r="R395"/>
  <c r="R396"/>
  <c r="R397"/>
  <c r="R398"/>
  <c r="R399"/>
  <c r="R400"/>
  <c r="R401"/>
  <c r="R402"/>
  <c r="R403"/>
  <c r="R404"/>
  <c r="R405"/>
  <c r="R406"/>
  <c r="R407"/>
  <c r="R408"/>
  <c r="R409"/>
  <c r="R410"/>
  <c r="R411"/>
  <c r="R412"/>
  <c r="R413"/>
  <c r="R414"/>
  <c r="R415"/>
  <c r="R416"/>
  <c r="R417"/>
  <c r="R418"/>
  <c r="R419"/>
  <c r="R420"/>
  <c r="R421"/>
  <c r="R422"/>
  <c r="R423"/>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D18" i="6"/>
  <c r="S513" i="3"/>
  <c r="C19" i="6"/>
  <c r="D19"/>
  <c r="C10"/>
  <c r="D10"/>
  <c r="C11"/>
  <c r="D11"/>
  <c r="D20"/>
  <c r="I513" i="3"/>
  <c r="C14" i="6"/>
  <c r="K513" i="3"/>
  <c r="C15" i="6"/>
  <c r="M513" i="3"/>
  <c r="C16" i="6"/>
  <c r="O513" i="3"/>
  <c r="C17" i="6"/>
  <c r="Q513" i="3"/>
  <c r="C18" i="6"/>
  <c r="C20"/>
  <c r="B514" i="3"/>
  <c r="C22" i="6"/>
  <c r="C40"/>
  <c r="F24"/>
  <c r="S514" i="3"/>
  <c r="E19" i="6"/>
  <c r="E36"/>
  <c r="Q514" i="3"/>
  <c r="E18" i="6"/>
  <c r="E35"/>
  <c r="O514" i="3"/>
  <c r="E17" i="6"/>
  <c r="E34"/>
  <c r="M514" i="3"/>
  <c r="E16" i="6"/>
  <c r="E33"/>
  <c r="K514" i="3"/>
  <c r="E15" i="6"/>
  <c r="E32"/>
  <c r="I514" i="3"/>
  <c r="E14" i="6"/>
  <c r="E31"/>
  <c r="H514" i="3"/>
  <c r="E13" i="6"/>
  <c r="E30"/>
  <c r="G514" i="3"/>
  <c r="E12" i="6"/>
  <c r="E29"/>
  <c r="E11"/>
  <c r="E28"/>
  <c r="E10"/>
  <c r="E27"/>
  <c r="C66" l="1"/>
  <c r="C67"/>
  <c r="C68"/>
  <c r="C69"/>
  <c r="C70"/>
  <c r="C71"/>
  <c r="C72"/>
  <c r="C73"/>
  <c r="C74"/>
  <c r="C65"/>
  <c r="G19"/>
  <c r="G18"/>
  <c r="G17"/>
  <c r="G16"/>
  <c r="G15"/>
  <c r="G14"/>
  <c r="G13"/>
  <c r="G11"/>
  <c r="G10"/>
  <c r="G12"/>
  <c r="D28"/>
  <c r="D29"/>
  <c r="D30"/>
  <c r="D31"/>
  <c r="D32"/>
  <c r="D33"/>
  <c r="D34"/>
  <c r="D35"/>
  <c r="D36"/>
  <c r="D27"/>
  <c r="C28"/>
  <c r="C29"/>
  <c r="C30"/>
  <c r="C31"/>
  <c r="C32"/>
  <c r="C33"/>
  <c r="C34"/>
  <c r="C35"/>
  <c r="C36"/>
  <c r="C27"/>
  <c r="E513" i="3"/>
  <c r="T23"/>
  <c r="D514"/>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0"/>
  <c r="T341"/>
  <c r="T342"/>
  <c r="T343"/>
  <c r="T344"/>
  <c r="T345"/>
  <c r="T346"/>
  <c r="T347"/>
  <c r="T348"/>
  <c r="T349"/>
  <c r="T350"/>
  <c r="T351"/>
  <c r="T352"/>
  <c r="T353"/>
  <c r="T354"/>
  <c r="T355"/>
  <c r="T356"/>
  <c r="T357"/>
  <c r="T358"/>
  <c r="T359"/>
  <c r="T360"/>
  <c r="T361"/>
  <c r="T362"/>
  <c r="T363"/>
  <c r="T364"/>
  <c r="T365"/>
  <c r="T366"/>
  <c r="T367"/>
  <c r="T368"/>
  <c r="T369"/>
  <c r="T370"/>
  <c r="T371"/>
  <c r="T372"/>
  <c r="T373"/>
  <c r="T374"/>
  <c r="T375"/>
  <c r="T376"/>
  <c r="T377"/>
  <c r="T378"/>
  <c r="T379"/>
  <c r="T380"/>
  <c r="T381"/>
  <c r="T382"/>
  <c r="T383"/>
  <c r="T384"/>
  <c r="T385"/>
  <c r="T386"/>
  <c r="T387"/>
  <c r="T388"/>
  <c r="T389"/>
  <c r="T390"/>
  <c r="T391"/>
  <c r="T392"/>
  <c r="T393"/>
  <c r="T394"/>
  <c r="T395"/>
  <c r="T396"/>
  <c r="T397"/>
  <c r="T398"/>
  <c r="T399"/>
  <c r="T400"/>
  <c r="T401"/>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438"/>
  <c r="T439"/>
  <c r="T440"/>
  <c r="T441"/>
  <c r="T442"/>
  <c r="T443"/>
  <c r="T444"/>
  <c r="T445"/>
  <c r="T446"/>
  <c r="T447"/>
  <c r="T448"/>
  <c r="T449"/>
  <c r="T450"/>
  <c r="T451"/>
  <c r="T452"/>
  <c r="T453"/>
  <c r="T454"/>
  <c r="T455"/>
  <c r="T456"/>
  <c r="T457"/>
  <c r="T458"/>
  <c r="T459"/>
  <c r="T460"/>
  <c r="T461"/>
  <c r="T462"/>
  <c r="T463"/>
  <c r="T464"/>
  <c r="T465"/>
  <c r="T466"/>
  <c r="T467"/>
  <c r="T468"/>
  <c r="T469"/>
  <c r="T470"/>
  <c r="T471"/>
  <c r="T472"/>
  <c r="T473"/>
  <c r="T474"/>
  <c r="T475"/>
  <c r="T476"/>
  <c r="T477"/>
  <c r="T478"/>
  <c r="T479"/>
  <c r="T480"/>
  <c r="T481"/>
  <c r="T482"/>
  <c r="T483"/>
  <c r="T484"/>
  <c r="T485"/>
  <c r="T486"/>
  <c r="T487"/>
  <c r="T488"/>
  <c r="T489"/>
  <c r="T490"/>
  <c r="T491"/>
  <c r="T492"/>
  <c r="T493"/>
  <c r="T494"/>
  <c r="T495"/>
  <c r="T496"/>
  <c r="T497"/>
  <c r="T498"/>
  <c r="T499"/>
  <c r="T500"/>
  <c r="T501"/>
  <c r="T502"/>
  <c r="T503"/>
  <c r="T504"/>
  <c r="T505"/>
  <c r="T506"/>
  <c r="T507"/>
  <c r="T508"/>
  <c r="T509"/>
  <c r="T510"/>
  <c r="T511"/>
  <c r="T512"/>
  <c r="T7" i="4"/>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0"/>
  <c r="T341"/>
  <c r="T342"/>
  <c r="T343"/>
  <c r="T344"/>
  <c r="T345"/>
  <c r="T346"/>
  <c r="T347"/>
  <c r="T348"/>
  <c r="T349"/>
  <c r="T350"/>
  <c r="T351"/>
  <c r="T352"/>
  <c r="T353"/>
  <c r="T354"/>
  <c r="T355"/>
  <c r="T356"/>
  <c r="T357"/>
  <c r="T358"/>
  <c r="T359"/>
  <c r="T360"/>
  <c r="T361"/>
  <c r="T362"/>
  <c r="T363"/>
  <c r="T364"/>
  <c r="T365"/>
  <c r="T366"/>
  <c r="T367"/>
  <c r="T368"/>
  <c r="T369"/>
  <c r="T370"/>
  <c r="T371"/>
  <c r="T372"/>
  <c r="T373"/>
  <c r="T374"/>
  <c r="T375"/>
  <c r="T376"/>
  <c r="T377"/>
  <c r="T378"/>
  <c r="T379"/>
  <c r="T380"/>
  <c r="T381"/>
  <c r="T382"/>
  <c r="T383"/>
  <c r="T384"/>
  <c r="T385"/>
  <c r="T386"/>
  <c r="T387"/>
  <c r="T388"/>
  <c r="T389"/>
  <c r="T390"/>
  <c r="T391"/>
  <c r="T392"/>
  <c r="T393"/>
  <c r="T394"/>
  <c r="T395"/>
  <c r="T396"/>
  <c r="T397"/>
  <c r="T398"/>
  <c r="T399"/>
  <c r="T400"/>
  <c r="T401"/>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438"/>
  <c r="T439"/>
  <c r="T440"/>
  <c r="T441"/>
  <c r="T442"/>
  <c r="T443"/>
  <c r="T444"/>
  <c r="T445"/>
  <c r="T446"/>
  <c r="T447"/>
  <c r="T448"/>
  <c r="T449"/>
  <c r="T450"/>
  <c r="T451"/>
  <c r="T452"/>
  <c r="T453"/>
  <c r="T454"/>
  <c r="T455"/>
  <c r="T456"/>
  <c r="T457"/>
  <c r="T458"/>
  <c r="T459"/>
  <c r="T460"/>
  <c r="T461"/>
  <c r="T462"/>
  <c r="T463"/>
  <c r="T464"/>
  <c r="T465"/>
  <c r="T466"/>
  <c r="T467"/>
  <c r="T468"/>
  <c r="T469"/>
  <c r="T470"/>
  <c r="T471"/>
  <c r="T472"/>
  <c r="T473"/>
  <c r="T474"/>
  <c r="T475"/>
  <c r="T476"/>
  <c r="T477"/>
  <c r="T478"/>
  <c r="T479"/>
  <c r="T480"/>
  <c r="T481"/>
  <c r="T482"/>
  <c r="T483"/>
  <c r="T484"/>
  <c r="T485"/>
  <c r="T486"/>
  <c r="T487"/>
  <c r="T488"/>
  <c r="T489"/>
  <c r="T490"/>
  <c r="T491"/>
  <c r="T492"/>
  <c r="T493"/>
  <c r="T494"/>
  <c r="T495"/>
  <c r="T6"/>
  <c r="D65" i="6"/>
  <c r="D66"/>
  <c r="D67"/>
  <c r="D68"/>
  <c r="D69"/>
  <c r="D70"/>
  <c r="D71"/>
  <c r="D72"/>
  <c r="D73"/>
  <c r="D74"/>
  <c r="D75"/>
  <c r="C75"/>
  <c r="E514" i="3"/>
  <c r="F514"/>
  <c r="D37" i="6"/>
  <c r="C37"/>
  <c r="D497" i="4"/>
  <c r="F64" i="6"/>
  <c r="H46"/>
  <c r="H47"/>
  <c r="H48"/>
  <c r="H49"/>
  <c r="H50"/>
  <c r="H51"/>
  <c r="H52"/>
  <c r="H53"/>
  <c r="H54"/>
  <c r="H55"/>
  <c r="H45"/>
  <c r="H10"/>
  <c r="H11"/>
  <c r="H12"/>
  <c r="H13"/>
  <c r="H14"/>
  <c r="H15"/>
  <c r="H16"/>
  <c r="H18"/>
  <c r="H19"/>
  <c r="F513" i="3"/>
  <c r="F53" i="6"/>
  <c r="F54"/>
  <c r="F55"/>
  <c r="C45"/>
  <c r="C64"/>
  <c r="B61"/>
  <c r="B62"/>
  <c r="B44"/>
  <c r="C26"/>
  <c r="F26"/>
  <c r="B23"/>
  <c r="B24"/>
  <c r="C8"/>
  <c r="D8"/>
  <c r="E8"/>
  <c r="F8"/>
  <c r="C9"/>
  <c r="H9"/>
  <c r="B8"/>
  <c r="B528" i="4"/>
  <c r="B527"/>
  <c r="B526"/>
  <c r="B525"/>
  <c r="B524"/>
  <c r="B523"/>
  <c r="B522"/>
  <c r="B521"/>
  <c r="B520"/>
  <c r="B519"/>
  <c r="F546" i="3"/>
  <c r="B545"/>
  <c r="B544"/>
  <c r="B543"/>
  <c r="B542"/>
  <c r="B541"/>
  <c r="B540"/>
  <c r="B539"/>
  <c r="B538"/>
  <c r="B537"/>
  <c r="B536"/>
  <c r="F520"/>
  <c r="F524"/>
  <c r="F528"/>
  <c r="F519"/>
  <c r="F523"/>
  <c r="F527"/>
  <c r="F529"/>
  <c r="F522"/>
  <c r="F526"/>
  <c r="F521"/>
  <c r="F525"/>
  <c r="C502" i="4" a="1"/>
  <c r="C508"/>
  <c r="F503"/>
  <c r="F507"/>
  <c r="F511"/>
  <c r="F502"/>
  <c r="F506"/>
  <c r="F510"/>
  <c r="F512"/>
  <c r="F62" i="6"/>
  <c r="F505" i="4"/>
  <c r="F509"/>
  <c r="F504"/>
  <c r="F508"/>
  <c r="G533" i="3"/>
  <c r="T496" i="4"/>
  <c r="T513" i="3"/>
  <c r="D519" a="1"/>
  <c r="D527"/>
  <c r="F539"/>
  <c r="F543"/>
  <c r="F538"/>
  <c r="F542"/>
  <c r="F537"/>
  <c r="F541"/>
  <c r="F545"/>
  <c r="F536"/>
  <c r="F540"/>
  <c r="F544"/>
  <c r="C504" i="4"/>
  <c r="E504"/>
  <c r="C506"/>
  <c r="E506"/>
  <c r="C503"/>
  <c r="E503"/>
  <c r="C502"/>
  <c r="C509"/>
  <c r="E509"/>
  <c r="C511"/>
  <c r="E511"/>
  <c r="C505"/>
  <c r="E505"/>
  <c r="C507"/>
  <c r="E507"/>
  <c r="C510"/>
  <c r="E510"/>
  <c r="D525" i="3"/>
  <c r="D522"/>
  <c r="D523"/>
  <c r="E523"/>
  <c r="D519"/>
  <c r="D520"/>
  <c r="D521"/>
  <c r="D528"/>
  <c r="D526"/>
  <c r="D524"/>
  <c r="E508" i="4"/>
  <c r="E526" i="3"/>
  <c r="D544"/>
  <c r="E527"/>
  <c r="E522"/>
  <c r="D542"/>
  <c r="D536"/>
  <c r="E519"/>
  <c r="D540"/>
  <c r="C512" i="4"/>
  <c r="E502"/>
  <c r="E512"/>
  <c r="D529" i="3"/>
  <c r="E520"/>
  <c r="E537"/>
  <c r="D539"/>
  <c r="D541"/>
  <c r="E528"/>
  <c r="E545"/>
  <c r="D538"/>
  <c r="E524"/>
  <c r="E540"/>
  <c r="E539"/>
  <c r="E544"/>
  <c r="E543"/>
  <c r="D543"/>
  <c r="E525"/>
  <c r="D537"/>
  <c r="D545"/>
  <c r="E521"/>
  <c r="E536"/>
  <c r="D546"/>
  <c r="E538"/>
  <c r="E541"/>
  <c r="E542"/>
  <c r="E529"/>
  <c r="E546"/>
  <c r="F528" i="4"/>
  <c r="E528"/>
  <c r="C528"/>
  <c r="F522"/>
  <c r="F526"/>
  <c r="F520"/>
  <c r="F523"/>
  <c r="G516"/>
  <c r="F529"/>
  <c r="F521"/>
  <c r="F524"/>
  <c r="F527"/>
  <c r="F525"/>
  <c r="F519"/>
  <c r="E519"/>
  <c r="C519"/>
  <c r="E521"/>
  <c r="C521"/>
  <c r="C520"/>
  <c r="E520"/>
  <c r="C524"/>
  <c r="E524"/>
  <c r="C523"/>
  <c r="E523"/>
  <c r="C527"/>
  <c r="E527"/>
  <c r="C522"/>
  <c r="E522"/>
  <c r="E525"/>
  <c r="C525"/>
  <c r="C529"/>
  <c r="E529"/>
  <c r="E526"/>
  <c r="C526"/>
</calcChain>
</file>

<file path=xl/comments1.xml><?xml version="1.0" encoding="utf-8"?>
<comments xmlns="http://schemas.openxmlformats.org/spreadsheetml/2006/main">
  <authors>
    <author>environnement</author>
  </authors>
  <commentList>
    <comment ref="C24" authorId="0">
      <text>
        <r>
          <rPr>
            <b/>
            <sz val="9"/>
            <color indexed="81"/>
            <rFont val="Tahoma"/>
            <family val="2"/>
          </rPr>
          <t>environnement:</t>
        </r>
        <r>
          <rPr>
            <sz val="9"/>
            <color indexed="81"/>
            <rFont val="Tahoma"/>
            <family val="2"/>
          </rPr>
          <t xml:space="preserve">
** Veuillez indiquer le nombre réel d'organisateurs réels.
</t>
        </r>
      </text>
    </comment>
    <comment ref="C62" authorId="0">
      <text>
        <r>
          <rPr>
            <b/>
            <sz val="9"/>
            <color indexed="81"/>
            <rFont val="Tahoma"/>
            <family val="2"/>
          </rPr>
          <t>environnement:
** Veuillez indiquer le nombre réel d'invités ou de participants présents à l'événement</t>
        </r>
        <r>
          <rPr>
            <sz val="9"/>
            <color indexed="81"/>
            <rFont val="Tahoma"/>
            <family val="2"/>
          </rPr>
          <t xml:space="preserve">
</t>
        </r>
      </text>
    </comment>
  </commentList>
</comments>
</file>

<file path=xl/sharedStrings.xml><?xml version="1.0" encoding="utf-8"?>
<sst xmlns="http://schemas.openxmlformats.org/spreadsheetml/2006/main" count="275" uniqueCount="117">
  <si>
    <t>Facteurs d'émission</t>
  </si>
  <si>
    <t>Mode de transport</t>
  </si>
  <si>
    <t>Valeur facteur d'émission</t>
  </si>
  <si>
    <t>Unité</t>
  </si>
  <si>
    <t>Voiture</t>
  </si>
  <si>
    <t>kgCO2eq/km</t>
  </si>
  <si>
    <t>Camion lourd</t>
  </si>
  <si>
    <t>Métro</t>
  </si>
  <si>
    <t>Covoiturage</t>
  </si>
  <si>
    <t>Autobus urbain</t>
  </si>
  <si>
    <t>Autobus interurbain (autocar)</t>
  </si>
  <si>
    <t>Train</t>
  </si>
  <si>
    <t>Marche ou vélo</t>
  </si>
  <si>
    <t xml:space="preserve">Avion </t>
  </si>
  <si>
    <t>Nom</t>
  </si>
  <si>
    <t>Bus urbain</t>
  </si>
  <si>
    <t>Bus interurbain (autocar)</t>
  </si>
  <si>
    <t>Avion</t>
  </si>
  <si>
    <t>Émissions totales (kgCO2eq)</t>
  </si>
  <si>
    <t>Kilométrage total</t>
  </si>
  <si>
    <t>Résumé des données collectées auprès des répondants</t>
  </si>
  <si>
    <t>Distance parcourue par les répondants</t>
  </si>
  <si>
    <t>GES émis par les répondants</t>
  </si>
  <si>
    <t>Nombre de répondants par mode de transport*</t>
  </si>
  <si>
    <t xml:space="preserve">Train </t>
  </si>
  <si>
    <t>Voiture essence ou diesel</t>
  </si>
  <si>
    <t>Petit camion ou VUS</t>
  </si>
  <si>
    <t>Total</t>
  </si>
  <si>
    <r>
      <t>Effectif total réel</t>
    </r>
    <r>
      <rPr>
        <sz val="10"/>
        <rFont val="Calibri"/>
        <family val="2"/>
      </rPr>
      <t>**</t>
    </r>
  </si>
  <si>
    <t xml:space="preserve">pourcentage de répondants : </t>
  </si>
  <si>
    <t>Distance totale parcourue par mode de transport</t>
  </si>
  <si>
    <t>GES totaux émis par mode de transport</t>
  </si>
  <si>
    <t>Effectif total par mode de transport</t>
  </si>
  <si>
    <t>*Certains répondants peuvent avoir emprunté plus d'un mode de transport.</t>
  </si>
  <si>
    <t>FE_VoitureED</t>
  </si>
  <si>
    <t>FE_VUS</t>
  </si>
  <si>
    <t>FE_CL</t>
  </si>
  <si>
    <t>FE_Metro</t>
  </si>
  <si>
    <t>FE_Covoiturage</t>
  </si>
  <si>
    <t>FE_BusUrbain</t>
  </si>
  <si>
    <t>FE_Autocar</t>
  </si>
  <si>
    <t>FE_Train</t>
  </si>
  <si>
    <t>FE_Marche</t>
  </si>
  <si>
    <t>FE_Avion</t>
  </si>
  <si>
    <t>Question 1: Quel moyen de transport avez-vous utilisé?</t>
  </si>
  <si>
    <t>Synthèse (résumé et extrapolation)</t>
  </si>
  <si>
    <t xml:space="preserve">Extrapolation  </t>
  </si>
  <si>
    <t>Objet du déplacement (réunion, événement, etc.) - Préciser la date</t>
  </si>
  <si>
    <t>Moyens de transport</t>
  </si>
  <si>
    <t>Facteurs d'émissions</t>
  </si>
  <si>
    <t>Référence</t>
  </si>
  <si>
    <t>Marche-vélo</t>
  </si>
  <si>
    <t>Voiture Hybride</t>
  </si>
  <si>
    <t>1 et 2</t>
  </si>
  <si>
    <t>Name Range</t>
  </si>
  <si>
    <t>Camionnette en covoiturage</t>
  </si>
  <si>
    <t>Camionnette ou VUS</t>
  </si>
  <si>
    <t>kgCO2eq/km/
passager</t>
  </si>
  <si>
    <t>Déplacement du comité organisateur</t>
  </si>
  <si>
    <t>Voiture 
(essence ou diesel)</t>
  </si>
  <si>
    <t>Compilation de GES des invités</t>
  </si>
  <si>
    <t>** Veuillez saisir le vrai nombre de membres du comité organisateur présent à votre évenement</t>
  </si>
  <si>
    <t>Extrapolation à l'ensemble des membres du comité organisateurs présent à l'événement</t>
  </si>
  <si>
    <t xml:space="preserve">*Certains répondants peuvent en avoir emprunté plus d'un moyen de transport. </t>
  </si>
  <si>
    <t>Compilation des GES émis par tous les déplacements</t>
  </si>
  <si>
    <t xml:space="preserve">Déplacements des invités ou participants </t>
  </si>
  <si>
    <t>Extrapolation à l'ensemble des invités ou participants présents à l'événement</t>
  </si>
  <si>
    <t>** Veuillez saisir le nombre réel d'invités ou de participants présents à l'évenement</t>
  </si>
  <si>
    <t xml:space="preserve">*Certains répondants peuvent avoir emprunté plus d'un mode de transport. </t>
  </si>
  <si>
    <t>Compilation de GES du comité organisateur</t>
  </si>
  <si>
    <t>Sources de référence</t>
  </si>
  <si>
    <t>** Veuillez indiquer le nombre réel d'invités ou de participants présents à l'événement</t>
  </si>
  <si>
    <t>** Veuillez indiquer le vrai nombre de membres du comité organisateur présents à l'événement</t>
  </si>
  <si>
    <t>Question 2: Quelle distance avez-vous parcourue? (KM ALLER-RETOUR)</t>
  </si>
  <si>
    <r>
      <t xml:space="preserve">Résumé des données collectées auprès des </t>
    </r>
    <r>
      <rPr>
        <b/>
        <sz val="12"/>
        <rFont val="Calibri"/>
        <scheme val="minor"/>
      </rPr>
      <t>répondants</t>
    </r>
    <r>
      <rPr>
        <sz val="12"/>
        <rFont val="Calibri"/>
        <scheme val="minor"/>
      </rPr>
      <t xml:space="preserve">. </t>
    </r>
  </si>
  <si>
    <t xml:space="preserve">L'onglet synthèse contient un tableau et deux diagrammes qui résument les données collectées auprès des répondants. Les données sont compilées automatiquement dans cet onglet. </t>
  </si>
  <si>
    <t xml:space="preserve">Ces modes de transport n'émettent pas de GES. Pour des fins de statistiques, il est toutefois intéressant d'évaluer le nombre de km aller et retour parcourus. </t>
  </si>
  <si>
    <t xml:space="preserve">Indiquez le nombre de km aller et retour parcourus par répondant. </t>
  </si>
  <si>
    <t>Si e répondant est venu en métro, estimer le nombre de km parcourus aller et retour et l'indiquer dans la colonne "métro". À Montréal, le métro fonctionne grâce à l'hydroélectricité et est considéré par les experts comme un mode de transport "zéro émission". Ailleurs au Canada, il faudrait changer le facteur d'émission, puisque d'autres sources d'énergie sont utilisées pour son fonctionnement.</t>
  </si>
  <si>
    <t>Indiquez le nombre de km aller et retour parcourus par répondant. Pour calculer une distance, vous pouvez utiliser Google Maps.</t>
  </si>
  <si>
    <t>Les répondants ne représentent souvent qu'un échantillon du nombre total d'invités présents à l'événement. Ce second tableau permet d'extrapoler les données obtenues auprès des répondants sur l'ensemble des participants présents à l'événement. Ceci permet d'évaluer la quantité totale de GES émis par les déplacements des employés et des invités dans le cadre de l'événement. Ce résultat pourrait même être dévoilé pendant l'événement.</t>
  </si>
  <si>
    <t xml:space="preserve">CALCULATEUR DE GAZ À EFFET DE SERRE (GES) </t>
  </si>
  <si>
    <t>Voiture électrique</t>
  </si>
  <si>
    <t>kg/passager/km</t>
  </si>
  <si>
    <t>kg/km</t>
  </si>
  <si>
    <t>Voiture 100% électrique</t>
  </si>
  <si>
    <t>Moto</t>
  </si>
  <si>
    <t>Voiture hybride</t>
  </si>
  <si>
    <t>Motocyclette</t>
  </si>
  <si>
    <t>FE_Moto</t>
  </si>
  <si>
    <t>FE_Electrique</t>
  </si>
  <si>
    <t>FE_Hybride</t>
  </si>
  <si>
    <t>Bus urbain ou autocar</t>
  </si>
  <si>
    <t>Nombre de passagers</t>
  </si>
  <si>
    <t>Répartition des répondants par mode de transport*</t>
  </si>
  <si>
    <t>Nombre de répondants</t>
  </si>
  <si>
    <t>Pourcentage de répondants</t>
  </si>
  <si>
    <t>Organisation
(facultatif)</t>
  </si>
  <si>
    <t>Bus urbain et interurbain</t>
  </si>
  <si>
    <t>1. Fond d'action québécois pour le développement durable (FAQDD). Calculateur d’émissions de gaz à effet de serre (GES) 2017. En ligne: http://faqdd.qc.ca/realisez-projet/outils-services/#sthash.5OipE4Uc.dpuf</t>
  </si>
  <si>
    <t>1 et 3</t>
  </si>
  <si>
    <t>3. Valeur baseé sur la moyenne des émissions de vols courts, moyens et longs, selon les facteurs d'émissions du FAQDD</t>
  </si>
  <si>
    <t>Véhicule léger (voiture)</t>
  </si>
  <si>
    <t>Camion léger (VUS, mini-fourgonette, camionnette)</t>
  </si>
  <si>
    <t>2. Greenhouse Gas Protocol (2017). Compilation of emission factors used in the cross-sector tools. Version Mars 2017. 
[En ligne] http://www.ghgprotocol.org/calculation-tools/all-tools</t>
  </si>
  <si>
    <t>Bus urbain (bus de ville) ou interurbain (autocar)</t>
  </si>
  <si>
    <t>Indiquez le nombre de km parcourus aller-retour. Cette catégorie comprend les voitures légères à essence ou au diesel. Les émissions totales seront automatiquement divisées par le nombre de passagers inscrit à la colonne D.</t>
  </si>
  <si>
    <t xml:space="preserve">© 2010-2019. Réseau des femmes en environnement et son Conseil québécois des événements écoresponsables. Tous droits réservés. </t>
  </si>
  <si>
    <t>Émissions Voiture (par passager, kgCO2eq)</t>
  </si>
  <si>
    <t>Émissions Camionnette (par passager, kgCO2eq)</t>
  </si>
  <si>
    <t>Émissions Voiture électrique (par passager, kgCO2eq)</t>
  </si>
  <si>
    <t>Émissions Voiture hybride (par passager, kgCO2eq)</t>
  </si>
  <si>
    <t>Émissions Moto (par passager, kgCO2eq)</t>
  </si>
  <si>
    <t>Moyenne des moyens de transports</t>
  </si>
  <si>
    <t>Nombre de répondants:</t>
  </si>
  <si>
    <t xml:space="preserve">Moyenne des moyens de transports </t>
  </si>
  <si>
    <r>
      <rPr>
        <b/>
        <sz val="12"/>
        <color indexed="8"/>
        <rFont val="Calibri"/>
        <family val="2"/>
        <scheme val="minor"/>
      </rPr>
      <t xml:space="preserve">B. Consignes d’utilisation
</t>
    </r>
    <r>
      <rPr>
        <sz val="12"/>
        <color indexed="8"/>
        <rFont val="Calibri"/>
        <scheme val="minor"/>
      </rPr>
      <t xml:space="preserve">Cet outil est destiné aux comités organisateurs d'événements et vise à faciliter la prise de données des émissions de gaz à effet de serre (GES) dans une perspective de développement durable. 
Pour assurer le bon fonctionnement de cet outil:
a) Autorisez les macros lors de l'ouverture du fichier.
b) Conserver une copie vierge du fichier et enregister une nouvelle version, selon l'événement en question. 
c) Assurez-vous de toujours entrer une valeur (ou un X) dans la colonne NOM des onglets de compilation. Ceci permet de calculer le nombre de répondants. 
d) Assurez-vous de toujours entrer une valeur de minimium 1 dans la colonne NOMBRE DE PASSAGERS. 
e) Placez votre curseur sur les cases qui sont dotés d'un coin rouge afin de lire les commentaires pour cette cellule.
Afin de procéder à la compilation de données de transport lors d'un événement, il s'agit de poser Trois (3) questions essentielles aux invités : 
1) Quel moyen(s) utilisé(s) pour se rendre à l'événement?
2) Combien de kilomètres parcourus (aller-retour)?
2) Combien de passagers étiez-vous?
</t>
    </r>
  </si>
</sst>
</file>

<file path=xl/styles.xml><?xml version="1.0" encoding="utf-8"?>
<styleSheet xmlns="http://schemas.openxmlformats.org/spreadsheetml/2006/main">
  <numFmts count="11">
    <numFmt numFmtId="164" formatCode="0&quot; km&quot;"/>
    <numFmt numFmtId="165" formatCode="0.0000"/>
    <numFmt numFmtId="166" formatCode="0.000"/>
    <numFmt numFmtId="167" formatCode="0.00&quot; kgCO2&quot;"/>
    <numFmt numFmtId="168" formatCode="0&quot; répondants&quot;"/>
    <numFmt numFmtId="169" formatCode="#,##0&quot; km&quot;"/>
    <numFmt numFmtId="170" formatCode="#,##0.00&quot; kgCO2eq&quot;"/>
    <numFmt numFmtId="171" formatCode="0.0"/>
    <numFmt numFmtId="172" formatCode="0.00000"/>
    <numFmt numFmtId="173" formatCode="0&quot; participants&quot;"/>
    <numFmt numFmtId="174" formatCode="0.0000&quot; kgCO2éq/km/pers&quot;"/>
  </numFmts>
  <fonts count="35">
    <font>
      <sz val="11"/>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0"/>
      <name val="Tahoma"/>
      <family val="2"/>
    </font>
    <font>
      <sz val="10"/>
      <name val="Verdana"/>
      <family val="2"/>
    </font>
    <font>
      <b/>
      <sz val="10"/>
      <name val="Verdana"/>
      <family val="2"/>
    </font>
    <font>
      <sz val="10"/>
      <name val="Tahoma"/>
      <family val="2"/>
    </font>
    <font>
      <sz val="10"/>
      <name val="Garamond"/>
      <family val="1"/>
    </font>
    <font>
      <b/>
      <sz val="10"/>
      <name val="Calibri"/>
      <family val="2"/>
      <scheme val="minor"/>
    </font>
    <font>
      <b/>
      <sz val="9"/>
      <name val="Calibri"/>
      <family val="2"/>
      <scheme val="minor"/>
    </font>
    <font>
      <sz val="10"/>
      <name val="Calibri"/>
      <family val="2"/>
      <scheme val="minor"/>
    </font>
    <font>
      <i/>
      <sz val="10"/>
      <name val="Calibri"/>
      <family val="2"/>
      <scheme val="minor"/>
    </font>
    <font>
      <sz val="10"/>
      <name val="Calibri"/>
      <family val="2"/>
    </font>
    <font>
      <sz val="8"/>
      <color theme="1"/>
      <name val="Arial"/>
      <family val="2"/>
    </font>
    <font>
      <sz val="8"/>
      <color indexed="8"/>
      <name val="Arial"/>
      <family val="2"/>
    </font>
    <font>
      <sz val="12"/>
      <name val="Calibri"/>
      <scheme val="minor"/>
    </font>
    <font>
      <u/>
      <sz val="11"/>
      <color theme="10"/>
      <name val="Calibri"/>
      <family val="2"/>
      <scheme val="minor"/>
    </font>
    <font>
      <u/>
      <sz val="11"/>
      <color theme="11"/>
      <name val="Calibri"/>
      <family val="2"/>
      <scheme val="minor"/>
    </font>
    <font>
      <b/>
      <sz val="12"/>
      <name val="Calibri"/>
      <scheme val="minor"/>
    </font>
    <font>
      <b/>
      <sz val="18"/>
      <color theme="1"/>
      <name val="Calibri"/>
      <scheme val="minor"/>
    </font>
    <font>
      <b/>
      <sz val="20"/>
      <color theme="1"/>
      <name val="Calibri"/>
      <scheme val="minor"/>
    </font>
    <font>
      <b/>
      <sz val="22"/>
      <color theme="1"/>
      <name val="Calibri"/>
      <scheme val="minor"/>
    </font>
    <font>
      <b/>
      <sz val="12"/>
      <color indexed="8"/>
      <name val="Calibri"/>
      <family val="2"/>
      <scheme val="minor"/>
    </font>
    <font>
      <sz val="12"/>
      <color indexed="8"/>
      <name val="Calibri"/>
      <scheme val="minor"/>
    </font>
    <font>
      <b/>
      <sz val="14"/>
      <name val="Calibri"/>
      <scheme val="minor"/>
    </font>
    <font>
      <sz val="22"/>
      <color theme="1"/>
      <name val="Calibri"/>
      <scheme val="minor"/>
    </font>
    <font>
      <b/>
      <sz val="12"/>
      <name val="Calibri"/>
      <family val="2"/>
      <scheme val="minor"/>
    </font>
    <font>
      <sz val="12"/>
      <name val="Calibri"/>
      <family val="2"/>
      <scheme val="minor"/>
    </font>
    <font>
      <sz val="12"/>
      <color indexed="8"/>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CCFFCC"/>
        <bgColor indexed="64"/>
      </patternFill>
    </fill>
    <fill>
      <patternFill patternType="solid">
        <fgColor theme="8" tint="0.59999389629810485"/>
        <bgColor indexed="64"/>
      </patternFill>
    </fill>
  </fills>
  <borders count="7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style="medium">
        <color auto="1"/>
      </left>
      <right style="thin">
        <color auto="1"/>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double">
        <color auto="1"/>
      </right>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medium">
        <color auto="1"/>
      </top>
      <bottom/>
      <diagonal/>
    </border>
    <border>
      <left/>
      <right style="thin">
        <color auto="1"/>
      </right>
      <top style="medium">
        <color auto="1"/>
      </top>
      <bottom/>
      <diagonal/>
    </border>
    <border>
      <left/>
      <right/>
      <top style="thin">
        <color auto="1"/>
      </top>
      <bottom style="thin">
        <color auto="1"/>
      </bottom>
      <diagonal/>
    </border>
    <border>
      <left/>
      <right/>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right/>
      <top style="thin">
        <color auto="1"/>
      </top>
      <bottom/>
      <diagonal/>
    </border>
    <border>
      <left style="thin">
        <color auto="1"/>
      </left>
      <right/>
      <top/>
      <bottom style="medium">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thin">
        <color auto="1"/>
      </left>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9">
    <xf numFmtId="0" fontId="0" fillId="0" borderId="0"/>
    <xf numFmtId="9" fontId="2" fillId="0" borderId="0" applyFont="0" applyFill="0" applyBorder="0" applyAlignment="0" applyProtection="0"/>
    <xf numFmtId="0" fontId="17" fillId="0" borderId="0"/>
    <xf numFmtId="0" fontId="8" fillId="0" borderId="0"/>
    <xf numFmtId="9" fontId="18"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353">
    <xf numFmtId="0" fontId="0" fillId="0" borderId="0" xfId="0"/>
    <xf numFmtId="0" fontId="0" fillId="0" borderId="0" xfId="0" applyFont="1"/>
    <xf numFmtId="0" fontId="4" fillId="0" borderId="0" xfId="0" applyFont="1"/>
    <xf numFmtId="0" fontId="3" fillId="0" borderId="0" xfId="0" applyFont="1"/>
    <xf numFmtId="10" fontId="6" fillId="0" borderId="34" xfId="0" applyNumberFormat="1" applyFont="1" applyBorder="1" applyAlignment="1" applyProtection="1">
      <alignment vertical="center" wrapText="1"/>
    </xf>
    <xf numFmtId="10" fontId="6" fillId="0" borderId="7" xfId="0" applyNumberFormat="1" applyFont="1" applyBorder="1" applyAlignment="1" applyProtection="1">
      <alignment vertical="center" wrapText="1"/>
    </xf>
    <xf numFmtId="0" fontId="6" fillId="0" borderId="7" xfId="0" applyFont="1" applyFill="1" applyBorder="1" applyAlignment="1" applyProtection="1">
      <alignment horizontal="left" vertical="center" wrapText="1"/>
    </xf>
    <xf numFmtId="0" fontId="6" fillId="0" borderId="7" xfId="0" applyFont="1" applyBorder="1" applyAlignment="1" applyProtection="1">
      <alignment vertical="center" wrapText="1"/>
    </xf>
    <xf numFmtId="164" fontId="6" fillId="0" borderId="10" xfId="0" applyNumberFormat="1" applyFont="1" applyFill="1" applyBorder="1" applyAlignment="1" applyProtection="1">
      <alignment horizontal="left" wrapText="1"/>
    </xf>
    <xf numFmtId="0" fontId="11" fillId="0" borderId="0" xfId="0" applyFont="1" applyAlignment="1">
      <alignment wrapText="1"/>
    </xf>
    <xf numFmtId="0" fontId="11" fillId="0" borderId="0" xfId="0" applyFont="1"/>
    <xf numFmtId="0" fontId="12" fillId="0" borderId="3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1" fillId="0" borderId="0" xfId="0" applyFont="1" applyAlignment="1">
      <alignment horizontal="center"/>
    </xf>
    <xf numFmtId="0" fontId="14" fillId="0" borderId="46" xfId="0" applyFont="1" applyBorder="1" applyAlignment="1">
      <alignment vertical="center" wrapText="1"/>
    </xf>
    <xf numFmtId="169" fontId="14" fillId="0" borderId="4" xfId="0" applyNumberFormat="1" applyFont="1" applyBorder="1" applyAlignment="1">
      <alignment vertical="center" wrapText="1"/>
    </xf>
    <xf numFmtId="169" fontId="14" fillId="0" borderId="7" xfId="0" applyNumberFormat="1" applyFont="1" applyBorder="1" applyAlignment="1">
      <alignment vertical="center" wrapText="1"/>
    </xf>
    <xf numFmtId="169" fontId="14" fillId="0" borderId="10" xfId="0" applyNumberFormat="1" applyFont="1" applyBorder="1" applyAlignment="1">
      <alignment vertical="center" wrapText="1"/>
    </xf>
    <xf numFmtId="170" fontId="14" fillId="0" borderId="5" xfId="0" applyNumberFormat="1" applyFont="1" applyBorder="1" applyAlignment="1">
      <alignment vertical="center" wrapText="1"/>
    </xf>
    <xf numFmtId="0" fontId="14" fillId="0" borderId="47" xfId="0" applyFont="1" applyBorder="1" applyAlignment="1">
      <alignment vertical="center" wrapText="1"/>
    </xf>
    <xf numFmtId="170" fontId="14" fillId="0" borderId="8" xfId="0" applyNumberFormat="1" applyFont="1" applyBorder="1" applyAlignment="1">
      <alignment vertical="center" wrapText="1"/>
    </xf>
    <xf numFmtId="170" fontId="14" fillId="0" borderId="11" xfId="0" applyNumberFormat="1" applyFont="1" applyBorder="1" applyAlignment="1">
      <alignment vertical="center" wrapText="1"/>
    </xf>
    <xf numFmtId="0" fontId="12" fillId="0" borderId="1" xfId="0" applyFont="1" applyBorder="1" applyAlignment="1">
      <alignment vertical="center" wrapText="1"/>
    </xf>
    <xf numFmtId="169" fontId="12" fillId="0" borderId="37" xfId="0" applyNumberFormat="1" applyFont="1" applyBorder="1" applyAlignment="1">
      <alignment vertical="center" wrapText="1"/>
    </xf>
    <xf numFmtId="170" fontId="12" fillId="0" borderId="42" xfId="0" applyNumberFormat="1" applyFont="1" applyBorder="1" applyAlignment="1">
      <alignment vertical="center" wrapText="1"/>
    </xf>
    <xf numFmtId="0" fontId="12" fillId="0" borderId="0" xfId="0" applyFont="1" applyBorder="1" applyAlignment="1">
      <alignment vertical="center" wrapText="1"/>
    </xf>
    <xf numFmtId="166" fontId="15" fillId="0" borderId="0" xfId="0" applyNumberFormat="1" applyFont="1" applyBorder="1" applyAlignment="1">
      <alignment horizontal="left" vertical="center"/>
    </xf>
    <xf numFmtId="0" fontId="14" fillId="0" borderId="0" xfId="0" applyFont="1" applyAlignment="1">
      <alignment vertical="center" wrapText="1"/>
    </xf>
    <xf numFmtId="171" fontId="11" fillId="0" borderId="0" xfId="0" applyNumberFormat="1" applyFont="1" applyAlignment="1">
      <alignment vertical="center" wrapText="1"/>
    </xf>
    <xf numFmtId="0" fontId="12" fillId="3" borderId="1" xfId="0" applyFont="1" applyFill="1" applyBorder="1" applyAlignment="1">
      <alignment vertical="center" wrapText="1"/>
    </xf>
    <xf numFmtId="0" fontId="14" fillId="2" borderId="3" xfId="0" applyFont="1" applyFill="1" applyBorder="1" applyAlignment="1" applyProtection="1">
      <alignment vertical="center" wrapText="1"/>
      <protection locked="0"/>
    </xf>
    <xf numFmtId="0" fontId="12" fillId="0" borderId="0" xfId="0" applyFont="1" applyBorder="1" applyAlignment="1">
      <alignment horizontal="right"/>
    </xf>
    <xf numFmtId="9" fontId="12" fillId="0" borderId="0" xfId="1" applyFont="1" applyBorder="1" applyAlignment="1">
      <alignment horizontal="left"/>
    </xf>
    <xf numFmtId="0" fontId="14" fillId="0" borderId="0" xfId="0" applyFont="1" applyBorder="1"/>
    <xf numFmtId="0" fontId="14" fillId="0" borderId="0" xfId="0" applyFont="1"/>
    <xf numFmtId="0" fontId="12"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169" fontId="14" fillId="0" borderId="34" xfId="0" applyNumberFormat="1" applyFont="1" applyBorder="1" applyAlignment="1">
      <alignment vertical="center" wrapText="1"/>
    </xf>
    <xf numFmtId="170" fontId="14" fillId="0" borderId="29" xfId="0" applyNumberFormat="1" applyFont="1" applyBorder="1" applyAlignment="1">
      <alignment vertical="center" wrapText="1"/>
    </xf>
    <xf numFmtId="169" fontId="14" fillId="0" borderId="17" xfId="0" applyNumberFormat="1" applyFont="1" applyBorder="1" applyAlignment="1">
      <alignment vertical="center" wrapText="1"/>
    </xf>
    <xf numFmtId="170" fontId="14" fillId="0" borderId="18" xfId="0" applyNumberFormat="1" applyFont="1" applyBorder="1" applyAlignment="1">
      <alignment vertical="center" wrapText="1"/>
    </xf>
    <xf numFmtId="169" fontId="12" fillId="0" borderId="14" xfId="0" applyNumberFormat="1" applyFont="1" applyBorder="1" applyAlignment="1">
      <alignment vertical="center" wrapText="1"/>
    </xf>
    <xf numFmtId="170" fontId="12" fillId="0" borderId="15" xfId="0" applyNumberFormat="1" applyFont="1" applyBorder="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xf numFmtId="0" fontId="0" fillId="0" borderId="0" xfId="0" applyFont="1"/>
    <xf numFmtId="0" fontId="4" fillId="0" borderId="0" xfId="0" applyFont="1"/>
    <xf numFmtId="0" fontId="4" fillId="0" borderId="0" xfId="0" applyFont="1" applyAlignment="1">
      <alignment wrapText="1"/>
    </xf>
    <xf numFmtId="166" fontId="15" fillId="0" borderId="0" xfId="0" applyNumberFormat="1" applyFont="1" applyBorder="1" applyAlignment="1">
      <alignment horizontal="left" vertical="center" wrapText="1"/>
    </xf>
    <xf numFmtId="0" fontId="0" fillId="0" borderId="0" xfId="0"/>
    <xf numFmtId="2" fontId="6" fillId="0" borderId="8" xfId="0" applyNumberFormat="1" applyFont="1" applyFill="1" applyBorder="1" applyAlignment="1" applyProtection="1">
      <alignment horizontal="center" vertical="center" wrapText="1"/>
    </xf>
    <xf numFmtId="166" fontId="6" fillId="0" borderId="8" xfId="0" applyNumberFormat="1" applyFont="1" applyFill="1" applyBorder="1" applyAlignment="1" applyProtection="1">
      <alignment horizontal="center" vertical="center" wrapText="1"/>
    </xf>
    <xf numFmtId="0" fontId="4" fillId="0" borderId="8" xfId="0" applyFont="1" applyBorder="1"/>
    <xf numFmtId="0" fontId="4" fillId="0" borderId="8" xfId="0" applyFont="1" applyBorder="1" applyAlignment="1">
      <alignment horizontal="center"/>
    </xf>
    <xf numFmtId="2" fontId="19" fillId="5" borderId="8" xfId="2" applyNumberFormat="1" applyFont="1" applyFill="1" applyBorder="1" applyAlignment="1">
      <alignment horizontal="center"/>
    </xf>
    <xf numFmtId="0" fontId="0" fillId="0" borderId="0" xfId="0" applyAlignment="1">
      <alignment horizontal="center"/>
    </xf>
    <xf numFmtId="0" fontId="6" fillId="0" borderId="22" xfId="0" applyFont="1" applyFill="1" applyBorder="1" applyAlignment="1" applyProtection="1">
      <alignment horizontal="center" vertical="center" wrapText="1"/>
    </xf>
    <xf numFmtId="0" fontId="0" fillId="0" borderId="8" xfId="0" applyBorder="1"/>
    <xf numFmtId="0" fontId="4" fillId="0" borderId="13" xfId="0" applyFont="1" applyBorder="1" applyAlignment="1">
      <alignment wrapText="1"/>
    </xf>
    <xf numFmtId="164" fontId="6" fillId="0" borderId="34" xfId="0" applyNumberFormat="1" applyFont="1" applyFill="1" applyBorder="1" applyAlignment="1" applyProtection="1">
      <alignment horizontal="left" wrapText="1"/>
    </xf>
    <xf numFmtId="0" fontId="0" fillId="0" borderId="18" xfId="0" applyBorder="1"/>
    <xf numFmtId="165" fontId="6" fillId="0" borderId="29" xfId="0" applyNumberFormat="1"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0" fillId="0" borderId="29" xfId="0" applyBorder="1"/>
    <xf numFmtId="0" fontId="5" fillId="0" borderId="14" xfId="0" applyFont="1" applyBorder="1" applyAlignment="1" applyProtection="1">
      <alignment horizontal="center" wrapText="1"/>
    </xf>
    <xf numFmtId="0" fontId="5" fillId="0" borderId="15" xfId="0" applyFont="1" applyBorder="1" applyAlignment="1" applyProtection="1">
      <alignment horizontal="center" wrapText="1"/>
    </xf>
    <xf numFmtId="0" fontId="5" fillId="0" borderId="58" xfId="0" applyFont="1" applyBorder="1" applyAlignment="1" applyProtection="1">
      <alignment horizontal="center" wrapText="1"/>
    </xf>
    <xf numFmtId="0" fontId="0" fillId="0" borderId="16" xfId="0" applyBorder="1"/>
    <xf numFmtId="167" fontId="9" fillId="6" borderId="6" xfId="0" applyNumberFormat="1" applyFont="1" applyFill="1" applyBorder="1" applyAlignment="1" applyProtection="1">
      <alignment horizontal="left" vertical="top" wrapText="1"/>
    </xf>
    <xf numFmtId="0" fontId="7" fillId="5" borderId="7" xfId="0" applyFont="1" applyFill="1" applyBorder="1" applyAlignment="1" applyProtection="1">
      <alignment horizontal="left" vertical="top" wrapText="1"/>
      <protection locked="0"/>
    </xf>
    <xf numFmtId="164" fontId="8" fillId="5" borderId="8" xfId="0" applyNumberFormat="1" applyFont="1" applyFill="1" applyBorder="1" applyAlignment="1" applyProtection="1">
      <alignment horizontal="left" vertical="top" wrapText="1"/>
      <protection locked="0"/>
    </xf>
    <xf numFmtId="164" fontId="0" fillId="5" borderId="8" xfId="0" applyNumberFormat="1" applyFill="1" applyBorder="1" applyAlignment="1" applyProtection="1">
      <alignment horizontal="left" vertical="top" wrapText="1"/>
      <protection locked="0"/>
    </xf>
    <xf numFmtId="0" fontId="9" fillId="5" borderId="7" xfId="0" applyFont="1"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8" fillId="5" borderId="7" xfId="0" applyFont="1" applyFill="1" applyBorder="1" applyAlignment="1" applyProtection="1">
      <alignment horizontal="left" vertical="top" wrapText="1"/>
      <protection locked="0"/>
    </xf>
    <xf numFmtId="0" fontId="12" fillId="5" borderId="7" xfId="0" applyFont="1" applyFill="1" applyBorder="1" applyAlignment="1" applyProtection="1">
      <alignment horizontal="left" vertical="top" wrapText="1"/>
      <protection locked="0"/>
    </xf>
    <xf numFmtId="0" fontId="12" fillId="5" borderId="8" xfId="0" applyFont="1" applyFill="1" applyBorder="1" applyAlignment="1" applyProtection="1">
      <alignment horizontal="left" vertical="top" wrapText="1"/>
      <protection locked="0"/>
    </xf>
    <xf numFmtId="164" fontId="14" fillId="5" borderId="8" xfId="0" applyNumberFormat="1" applyFont="1" applyFill="1" applyBorder="1" applyAlignment="1" applyProtection="1">
      <alignment horizontal="left" vertical="top" wrapText="1"/>
      <protection locked="0"/>
    </xf>
    <xf numFmtId="164" fontId="0" fillId="5" borderId="8" xfId="0" applyNumberFormat="1" applyFont="1" applyFill="1" applyBorder="1" applyAlignment="1" applyProtection="1">
      <alignment horizontal="left" vertical="top" wrapText="1"/>
      <protection locked="0"/>
    </xf>
    <xf numFmtId="0" fontId="0" fillId="5" borderId="7" xfId="0" applyFont="1" applyFill="1" applyBorder="1" applyAlignment="1" applyProtection="1">
      <alignment horizontal="left" vertical="top" wrapText="1"/>
      <protection locked="0"/>
    </xf>
    <xf numFmtId="0" fontId="0" fillId="5" borderId="8" xfId="0" applyFont="1" applyFill="1" applyBorder="1" applyAlignment="1" applyProtection="1">
      <alignment horizontal="left" vertical="top" wrapText="1"/>
      <protection locked="0"/>
    </xf>
    <xf numFmtId="0" fontId="14" fillId="5" borderId="8" xfId="0" applyFont="1" applyFill="1" applyBorder="1" applyAlignment="1" applyProtection="1">
      <alignment horizontal="left" vertical="top" wrapText="1"/>
      <protection locked="0"/>
    </xf>
    <xf numFmtId="0" fontId="14" fillId="5" borderId="7" xfId="0" applyFont="1" applyFill="1" applyBorder="1" applyAlignment="1" applyProtection="1">
      <alignment horizontal="left" vertical="top" wrapText="1"/>
      <protection locked="0"/>
    </xf>
    <xf numFmtId="0" fontId="14" fillId="5" borderId="48" xfId="0" applyFont="1" applyFill="1" applyBorder="1" applyAlignment="1" applyProtection="1">
      <alignment horizontal="left" vertical="top" wrapText="1"/>
      <protection locked="0"/>
    </xf>
    <xf numFmtId="0" fontId="14" fillId="5" borderId="49" xfId="0" applyFont="1" applyFill="1" applyBorder="1" applyAlignment="1" applyProtection="1">
      <alignment horizontal="left" vertical="top" wrapText="1"/>
      <protection locked="0"/>
    </xf>
    <xf numFmtId="164" fontId="14" fillId="5" borderId="49" xfId="0" applyNumberFormat="1" applyFont="1" applyFill="1" applyBorder="1" applyAlignment="1" applyProtection="1">
      <alignment horizontal="left" vertical="top" wrapText="1"/>
      <protection locked="0"/>
    </xf>
    <xf numFmtId="164" fontId="0" fillId="5" borderId="49" xfId="0" applyNumberFormat="1" applyFont="1" applyFill="1" applyBorder="1" applyAlignment="1" applyProtection="1">
      <alignment horizontal="left" vertical="top" wrapText="1"/>
      <protection locked="0"/>
    </xf>
    <xf numFmtId="0" fontId="9" fillId="6" borderId="4" xfId="0" applyFont="1" applyFill="1" applyBorder="1" applyAlignment="1" applyProtection="1">
      <alignment horizontal="left" vertical="top" wrapText="1"/>
    </xf>
    <xf numFmtId="0" fontId="9" fillId="6" borderId="5" xfId="0" applyFont="1" applyFill="1" applyBorder="1" applyAlignment="1" applyProtection="1">
      <alignment horizontal="left" vertical="top" wrapText="1"/>
    </xf>
    <xf numFmtId="164" fontId="9" fillId="6" borderId="5" xfId="0" applyNumberFormat="1" applyFont="1" applyFill="1" applyBorder="1" applyAlignment="1" applyProtection="1">
      <alignment horizontal="left" vertical="top" wrapText="1"/>
    </xf>
    <xf numFmtId="168" fontId="9" fillId="6" borderId="10" xfId="0" applyNumberFormat="1" applyFont="1" applyFill="1" applyBorder="1" applyAlignment="1" applyProtection="1">
      <alignment horizontal="left" vertical="top" wrapText="1"/>
    </xf>
    <xf numFmtId="0" fontId="9" fillId="6" borderId="11" xfId="0" applyFont="1" applyFill="1" applyBorder="1" applyAlignment="1" applyProtection="1">
      <alignment horizontal="left" vertical="top" wrapText="1"/>
    </xf>
    <xf numFmtId="0" fontId="9" fillId="6" borderId="11" xfId="0" applyNumberFormat="1" applyFont="1" applyFill="1" applyBorder="1" applyAlignment="1" applyProtection="1">
      <alignment horizontal="left" vertical="top" wrapText="1"/>
    </xf>
    <xf numFmtId="0" fontId="9" fillId="6" borderId="12" xfId="0" applyFont="1" applyFill="1" applyBorder="1" applyAlignment="1" applyProtection="1">
      <alignment horizontal="left" vertical="top" wrapText="1"/>
    </xf>
    <xf numFmtId="0" fontId="7" fillId="5" borderId="34" xfId="0" applyFont="1" applyFill="1" applyBorder="1" applyAlignment="1" applyProtection="1">
      <alignment horizontal="left" vertical="top" wrapText="1"/>
      <protection locked="0"/>
    </xf>
    <xf numFmtId="0" fontId="0" fillId="5" borderId="35" xfId="0" applyFill="1" applyBorder="1" applyAlignment="1" applyProtection="1">
      <alignment horizontal="left" vertical="top" wrapText="1"/>
      <protection locked="0"/>
    </xf>
    <xf numFmtId="164" fontId="8" fillId="5" borderId="29" xfId="0" applyNumberFormat="1" applyFont="1" applyFill="1" applyBorder="1" applyAlignment="1" applyProtection="1">
      <alignment horizontal="left" vertical="top" wrapText="1"/>
      <protection locked="0"/>
    </xf>
    <xf numFmtId="164" fontId="0" fillId="5" borderId="29" xfId="0" applyNumberFormat="1" applyFill="1" applyBorder="1" applyAlignment="1" applyProtection="1">
      <alignment horizontal="left" vertical="top" wrapText="1"/>
      <protection locked="0"/>
    </xf>
    <xf numFmtId="0" fontId="0" fillId="5" borderId="22" xfId="0" applyFill="1" applyBorder="1" applyAlignment="1" applyProtection="1">
      <alignment horizontal="left" vertical="top" wrapText="1"/>
      <protection locked="0"/>
    </xf>
    <xf numFmtId="0" fontId="10" fillId="5" borderId="22" xfId="0" applyFont="1" applyFill="1" applyBorder="1" applyAlignment="1" applyProtection="1">
      <alignment horizontal="left" vertical="top" wrapText="1"/>
      <protection locked="0"/>
    </xf>
    <xf numFmtId="0" fontId="8" fillId="5" borderId="17" xfId="0" applyFont="1" applyFill="1" applyBorder="1" applyAlignment="1" applyProtection="1">
      <alignment horizontal="left" vertical="top" wrapText="1"/>
      <protection locked="0"/>
    </xf>
    <xf numFmtId="0" fontId="0" fillId="5" borderId="59" xfId="0" applyFill="1" applyBorder="1" applyAlignment="1" applyProtection="1">
      <alignment horizontal="left" vertical="top" wrapText="1"/>
      <protection locked="0"/>
    </xf>
    <xf numFmtId="164" fontId="8" fillId="5" borderId="18" xfId="0" applyNumberFormat="1" applyFont="1" applyFill="1" applyBorder="1" applyAlignment="1" applyProtection="1">
      <alignment horizontal="left" vertical="top" wrapText="1"/>
      <protection locked="0"/>
    </xf>
    <xf numFmtId="164" fontId="0" fillId="5" borderId="18" xfId="0" applyNumberFormat="1" applyFill="1" applyBorder="1" applyAlignment="1" applyProtection="1">
      <alignment horizontal="left" vertical="top" wrapText="1"/>
      <protection locked="0"/>
    </xf>
    <xf numFmtId="167" fontId="9" fillId="6" borderId="38" xfId="0" applyNumberFormat="1" applyFont="1" applyFill="1" applyBorder="1" applyAlignment="1" applyProtection="1">
      <alignment horizontal="left" vertical="top" wrapText="1"/>
    </xf>
    <xf numFmtId="0" fontId="1" fillId="0" borderId="8" xfId="0" applyFont="1" applyBorder="1"/>
    <xf numFmtId="2" fontId="1" fillId="0" borderId="8" xfId="0" applyNumberFormat="1" applyFont="1" applyBorder="1" applyAlignment="1">
      <alignment horizontal="center"/>
    </xf>
    <xf numFmtId="0" fontId="1" fillId="0" borderId="8" xfId="0" applyFont="1" applyBorder="1" applyAlignment="1">
      <alignment horizontal="center"/>
    </xf>
    <xf numFmtId="0" fontId="1" fillId="0" borderId="8" xfId="0" applyFont="1" applyFill="1" applyBorder="1" applyAlignment="1">
      <alignment horizontal="center"/>
    </xf>
    <xf numFmtId="0" fontId="4" fillId="0" borderId="0" xfId="0" applyFont="1" applyFill="1" applyBorder="1"/>
    <xf numFmtId="0" fontId="1" fillId="0" borderId="0" xfId="0" applyFont="1" applyAlignment="1">
      <alignment vertical="center"/>
    </xf>
    <xf numFmtId="0" fontId="1" fillId="0" borderId="0" xfId="0" applyFont="1"/>
    <xf numFmtId="0" fontId="19" fillId="0" borderId="46" xfId="3" applyFont="1" applyBorder="1" applyAlignment="1">
      <alignment horizontal="left" vertical="center" wrapText="1"/>
    </xf>
    <xf numFmtId="0" fontId="19" fillId="0" borderId="55" xfId="3" applyFont="1" applyBorder="1" applyAlignment="1">
      <alignment vertical="center" wrapText="1"/>
    </xf>
    <xf numFmtId="0" fontId="28" fillId="4" borderId="1" xfId="3" applyFont="1" applyFill="1" applyBorder="1" applyAlignment="1">
      <alignment horizontal="center" vertical="center" wrapText="1"/>
    </xf>
    <xf numFmtId="172" fontId="1" fillId="0" borderId="8" xfId="0" applyNumberFormat="1" applyFont="1" applyBorder="1" applyAlignment="1">
      <alignment horizontal="center"/>
    </xf>
    <xf numFmtId="10" fontId="6" fillId="0" borderId="17" xfId="0" applyNumberFormat="1" applyFont="1" applyBorder="1" applyAlignment="1" applyProtection="1">
      <alignment vertical="center" wrapText="1"/>
    </xf>
    <xf numFmtId="9" fontId="14" fillId="0" borderId="9" xfId="1" applyFont="1" applyBorder="1" applyAlignment="1">
      <alignment vertical="center" wrapText="1"/>
    </xf>
    <xf numFmtId="0" fontId="13" fillId="0" borderId="28" xfId="0" applyFont="1" applyBorder="1" applyAlignment="1">
      <alignment horizontal="center" vertical="center" wrapText="1"/>
    </xf>
    <xf numFmtId="9" fontId="14" fillId="0" borderId="6" xfId="1" applyFont="1" applyBorder="1" applyAlignment="1">
      <alignment vertical="center" wrapText="1"/>
    </xf>
    <xf numFmtId="9" fontId="14" fillId="0" borderId="12" xfId="1" applyFont="1" applyBorder="1" applyAlignment="1">
      <alignment vertical="center" wrapText="1"/>
    </xf>
    <xf numFmtId="9" fontId="14" fillId="0" borderId="43" xfId="1" applyFont="1" applyBorder="1" applyAlignment="1">
      <alignment vertical="center" wrapText="1"/>
    </xf>
    <xf numFmtId="0" fontId="3" fillId="0" borderId="0" xfId="0" applyFont="1"/>
    <xf numFmtId="166" fontId="15" fillId="0" borderId="0" xfId="0" applyNumberFormat="1" applyFont="1" applyBorder="1" applyAlignment="1">
      <alignment horizontal="left" vertical="center" wrapText="1"/>
    </xf>
    <xf numFmtId="0" fontId="4" fillId="0" borderId="13" xfId="0" applyFont="1" applyBorder="1" applyAlignment="1">
      <alignment wrapText="1"/>
    </xf>
    <xf numFmtId="0" fontId="1" fillId="0" borderId="0" xfId="0" applyFont="1" applyAlignment="1">
      <alignment vertical="center" wrapText="1"/>
    </xf>
    <xf numFmtId="0" fontId="1" fillId="0" borderId="0" xfId="0" applyFont="1" applyAlignment="1">
      <alignment horizontal="left" vertical="center"/>
    </xf>
    <xf numFmtId="0" fontId="19" fillId="0" borderId="47" xfId="3" applyFont="1" applyBorder="1" applyAlignment="1">
      <alignment horizontal="left" vertical="center" wrapText="1"/>
    </xf>
    <xf numFmtId="0" fontId="12" fillId="0" borderId="32" xfId="0" applyFont="1" applyBorder="1" applyAlignment="1">
      <alignment vertical="center" wrapText="1"/>
    </xf>
    <xf numFmtId="0" fontId="14" fillId="0" borderId="4" xfId="0" applyFont="1" applyBorder="1" applyAlignment="1">
      <alignment vertical="center" wrapText="1"/>
    </xf>
    <xf numFmtId="0" fontId="14" fillId="0" borderId="7" xfId="0" applyFont="1" applyBorder="1" applyAlignment="1">
      <alignment vertical="center" wrapText="1"/>
    </xf>
    <xf numFmtId="0" fontId="5" fillId="0" borderId="61" xfId="0" applyFont="1" applyBorder="1" applyAlignment="1" applyProtection="1">
      <alignment horizontal="center" wrapText="1"/>
    </xf>
    <xf numFmtId="164" fontId="6" fillId="0" borderId="66" xfId="0" applyNumberFormat="1" applyFont="1" applyFill="1" applyBorder="1" applyAlignment="1" applyProtection="1">
      <alignment horizontal="left" wrapText="1"/>
    </xf>
    <xf numFmtId="0" fontId="6" fillId="0" borderId="63" xfId="0" applyFont="1" applyFill="1" applyBorder="1" applyAlignment="1" applyProtection="1">
      <alignment horizontal="left" vertical="center" wrapText="1"/>
    </xf>
    <xf numFmtId="0" fontId="6" fillId="0" borderId="63" xfId="0" applyFont="1" applyBorder="1" applyAlignment="1" applyProtection="1">
      <alignment vertical="center" wrapText="1"/>
    </xf>
    <xf numFmtId="10" fontId="6" fillId="0" borderId="63" xfId="0" applyNumberFormat="1" applyFont="1" applyBorder="1" applyAlignment="1" applyProtection="1">
      <alignment vertical="center" wrapText="1"/>
    </xf>
    <xf numFmtId="10" fontId="6" fillId="0" borderId="66" xfId="0" applyNumberFormat="1" applyFont="1" applyBorder="1" applyAlignment="1" applyProtection="1">
      <alignment vertical="center" wrapText="1"/>
    </xf>
    <xf numFmtId="10" fontId="6" fillId="0" borderId="65" xfId="0" applyNumberFormat="1" applyFont="1" applyBorder="1" applyAlignment="1" applyProtection="1">
      <alignment vertical="center" wrapText="1"/>
    </xf>
    <xf numFmtId="164" fontId="6" fillId="0" borderId="65" xfId="0" applyNumberFormat="1" applyFont="1" applyFill="1" applyBorder="1" applyAlignment="1" applyProtection="1">
      <alignment horizontal="left" wrapText="1"/>
    </xf>
    <xf numFmtId="0" fontId="7" fillId="5" borderId="53" xfId="0" applyFont="1" applyFill="1" applyBorder="1" applyAlignment="1" applyProtection="1">
      <alignment horizontal="left" vertical="top" wrapText="1"/>
      <protection locked="0"/>
    </xf>
    <xf numFmtId="0" fontId="7" fillId="5" borderId="52" xfId="0" applyFont="1" applyFill="1" applyBorder="1" applyAlignment="1" applyProtection="1">
      <alignment horizontal="left" vertical="top" wrapText="1"/>
      <protection locked="0"/>
    </xf>
    <xf numFmtId="0" fontId="9" fillId="5" borderId="52" xfId="0" applyFont="1" applyFill="1" applyBorder="1" applyAlignment="1" applyProtection="1">
      <alignment horizontal="left" vertical="top" wrapText="1"/>
      <protection locked="0"/>
    </xf>
    <xf numFmtId="0" fontId="0" fillId="5" borderId="52" xfId="0" applyFill="1" applyBorder="1" applyAlignment="1" applyProtection="1">
      <alignment horizontal="left" vertical="top" wrapText="1"/>
      <protection locked="0"/>
    </xf>
    <xf numFmtId="0" fontId="8" fillId="5" borderId="52" xfId="0" applyFont="1" applyFill="1" applyBorder="1" applyAlignment="1" applyProtection="1">
      <alignment horizontal="left" vertical="top" wrapText="1"/>
      <protection locked="0"/>
    </xf>
    <xf numFmtId="0" fontId="8" fillId="5" borderId="56" xfId="0" applyFont="1" applyFill="1" applyBorder="1" applyAlignment="1" applyProtection="1">
      <alignment horizontal="left" vertical="top" wrapText="1"/>
      <protection locked="0"/>
    </xf>
    <xf numFmtId="0" fontId="9" fillId="6" borderId="64" xfId="0" applyFont="1" applyFill="1" applyBorder="1" applyAlignment="1" applyProtection="1">
      <alignment horizontal="left" vertical="top" wrapText="1"/>
    </xf>
    <xf numFmtId="168" fontId="9" fillId="6" borderId="62" xfId="0" applyNumberFormat="1" applyFont="1" applyFill="1" applyBorder="1" applyAlignment="1" applyProtection="1">
      <alignment horizontal="left" vertical="top" wrapText="1"/>
    </xf>
    <xf numFmtId="0" fontId="12" fillId="0" borderId="26" xfId="0" applyFont="1" applyBorder="1" applyAlignment="1">
      <alignment horizontal="center" vertical="center" wrapText="1"/>
    </xf>
    <xf numFmtId="0" fontId="14" fillId="0" borderId="54" xfId="0" applyFont="1" applyBorder="1" applyAlignment="1">
      <alignment vertical="center" wrapText="1"/>
    </xf>
    <xf numFmtId="0" fontId="12" fillId="3" borderId="2" xfId="0" applyFont="1" applyFill="1" applyBorder="1" applyAlignment="1">
      <alignment vertical="center" wrapText="1"/>
    </xf>
    <xf numFmtId="0" fontId="12" fillId="0" borderId="51" xfId="0" applyFont="1" applyBorder="1" applyAlignment="1">
      <alignment horizontal="center" vertical="center" wrapText="1"/>
    </xf>
    <xf numFmtId="169" fontId="14" fillId="0" borderId="64" xfId="0" applyNumberFormat="1" applyFont="1" applyBorder="1" applyAlignment="1">
      <alignment vertical="center" wrapText="1"/>
    </xf>
    <xf numFmtId="169" fontId="14" fillId="0" borderId="63" xfId="0" applyNumberFormat="1" applyFont="1" applyBorder="1" applyAlignment="1">
      <alignment vertical="center" wrapText="1"/>
    </xf>
    <xf numFmtId="169" fontId="14" fillId="0" borderId="62" xfId="0" applyNumberFormat="1" applyFont="1" applyBorder="1" applyAlignment="1">
      <alignment vertical="center" wrapText="1"/>
    </xf>
    <xf numFmtId="169" fontId="12" fillId="0" borderId="67" xfId="0" applyNumberFormat="1" applyFont="1" applyBorder="1" applyAlignment="1">
      <alignment vertical="center" wrapText="1"/>
    </xf>
    <xf numFmtId="0" fontId="14" fillId="2" borderId="0" xfId="0" applyFont="1" applyFill="1" applyBorder="1" applyAlignment="1" applyProtection="1">
      <alignment vertical="center" wrapText="1"/>
      <protection locked="0"/>
    </xf>
    <xf numFmtId="0" fontId="12" fillId="0" borderId="61" xfId="0" applyFont="1" applyBorder="1" applyAlignment="1">
      <alignment horizontal="center" vertical="center" wrapText="1"/>
    </xf>
    <xf numFmtId="169" fontId="14" fillId="0" borderId="66" xfId="0" applyNumberFormat="1" applyFont="1" applyBorder="1" applyAlignment="1">
      <alignment vertical="center" wrapText="1"/>
    </xf>
    <xf numFmtId="169" fontId="14" fillId="0" borderId="65" xfId="0" applyNumberFormat="1" applyFont="1" applyBorder="1" applyAlignment="1">
      <alignment vertical="center" wrapText="1"/>
    </xf>
    <xf numFmtId="169" fontId="12" fillId="0" borderId="61" xfId="0" applyNumberFormat="1" applyFont="1" applyBorder="1" applyAlignment="1">
      <alignment vertical="center" wrapText="1"/>
    </xf>
    <xf numFmtId="0" fontId="14" fillId="0" borderId="0" xfId="0" applyFont="1" applyBorder="1" applyAlignment="1">
      <alignment vertical="center" wrapText="1"/>
    </xf>
    <xf numFmtId="170" fontId="14" fillId="0" borderId="0" xfId="0" applyNumberFormat="1" applyFont="1" applyBorder="1" applyAlignment="1">
      <alignment vertical="center" wrapText="1"/>
    </xf>
    <xf numFmtId="168" fontId="14" fillId="0" borderId="0" xfId="0" applyNumberFormat="1" applyFont="1" applyFill="1" applyBorder="1" applyAlignment="1">
      <alignment vertical="center" wrapText="1"/>
    </xf>
    <xf numFmtId="9" fontId="14" fillId="0" borderId="0" xfId="1" applyFont="1" applyBorder="1" applyAlignment="1">
      <alignment vertical="center" wrapText="1"/>
    </xf>
    <xf numFmtId="173" fontId="9" fillId="6" borderId="11" xfId="0" applyNumberFormat="1" applyFont="1" applyFill="1" applyBorder="1" applyAlignment="1" applyProtection="1">
      <alignment horizontal="left" vertical="top" wrapText="1"/>
    </xf>
    <xf numFmtId="173" fontId="14" fillId="0" borderId="0" xfId="0" applyNumberFormat="1" applyFont="1" applyBorder="1" applyAlignment="1">
      <alignment vertical="center" wrapText="1"/>
    </xf>
    <xf numFmtId="0" fontId="14" fillId="0" borderId="36" xfId="0" applyFont="1" applyBorder="1" applyAlignment="1">
      <alignment vertical="center" wrapText="1"/>
    </xf>
    <xf numFmtId="0" fontId="14" fillId="0" borderId="68" xfId="0" applyFont="1" applyBorder="1" applyAlignment="1">
      <alignment vertical="center" wrapText="1"/>
    </xf>
    <xf numFmtId="0" fontId="23" fillId="0" borderId="0" xfId="0" applyFont="1" applyAlignment="1">
      <alignment vertical="center" wrapText="1"/>
    </xf>
    <xf numFmtId="0" fontId="31" fillId="0" borderId="47" xfId="3" applyFont="1" applyBorder="1" applyAlignment="1">
      <alignment horizontal="left" vertical="center" wrapText="1"/>
    </xf>
    <xf numFmtId="0" fontId="31" fillId="0" borderId="55" xfId="3" applyFont="1" applyBorder="1" applyAlignment="1">
      <alignment vertical="center" wrapText="1"/>
    </xf>
    <xf numFmtId="0" fontId="7" fillId="5" borderId="8" xfId="0" applyFont="1" applyFill="1" applyBorder="1" applyAlignment="1" applyProtection="1">
      <alignment horizontal="left" vertical="top" wrapText="1"/>
      <protection locked="0"/>
    </xf>
    <xf numFmtId="167" fontId="9" fillId="6" borderId="5" xfId="0" applyNumberFormat="1" applyFont="1" applyFill="1" applyBorder="1" applyAlignment="1" applyProtection="1">
      <alignment horizontal="left" vertical="top" wrapText="1"/>
    </xf>
    <xf numFmtId="174" fontId="14" fillId="0" borderId="3" xfId="0" applyNumberFormat="1" applyFont="1" applyBorder="1" applyAlignment="1">
      <alignment vertical="center" wrapText="1"/>
    </xf>
    <xf numFmtId="170" fontId="12" fillId="0" borderId="16" xfId="0" applyNumberFormat="1" applyFont="1" applyBorder="1" applyAlignment="1">
      <alignment vertical="center" wrapText="1"/>
    </xf>
    <xf numFmtId="170" fontId="12" fillId="0" borderId="57" xfId="0" applyNumberFormat="1" applyFont="1" applyBorder="1" applyAlignment="1">
      <alignment vertical="center" wrapText="1"/>
    </xf>
    <xf numFmtId="170" fontId="12" fillId="0" borderId="58" xfId="0" applyNumberFormat="1" applyFont="1" applyBorder="1" applyAlignment="1">
      <alignment vertical="center" wrapText="1"/>
    </xf>
    <xf numFmtId="167" fontId="0" fillId="5" borderId="29" xfId="0" applyNumberFormat="1" applyFill="1" applyBorder="1" applyAlignment="1" applyProtection="1">
      <alignment horizontal="left" vertical="top" wrapText="1"/>
    </xf>
    <xf numFmtId="168" fontId="14" fillId="0" borderId="3" xfId="0" applyNumberFormat="1" applyFont="1" applyBorder="1" applyAlignment="1">
      <alignment vertical="center" wrapText="1"/>
    </xf>
    <xf numFmtId="168" fontId="14" fillId="5" borderId="3" xfId="0" applyNumberFormat="1" applyFont="1" applyFill="1" applyBorder="1" applyAlignment="1">
      <alignment vertical="center" wrapText="1"/>
    </xf>
    <xf numFmtId="167" fontId="9" fillId="2" borderId="38" xfId="0" applyNumberFormat="1" applyFont="1" applyFill="1" applyBorder="1" applyAlignment="1" applyProtection="1">
      <alignment horizontal="left" vertical="top" wrapText="1"/>
    </xf>
    <xf numFmtId="167" fontId="9" fillId="2" borderId="33" xfId="0" applyNumberFormat="1"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2" fillId="2" borderId="44" xfId="0" applyFont="1" applyFill="1" applyBorder="1" applyAlignment="1" applyProtection="1">
      <alignment horizontal="left" vertical="top" wrapText="1"/>
    </xf>
    <xf numFmtId="164" fontId="22" fillId="2" borderId="44" xfId="0" applyNumberFormat="1" applyFont="1" applyFill="1" applyBorder="1" applyAlignment="1" applyProtection="1">
      <alignment horizontal="left" vertical="top" wrapText="1"/>
    </xf>
    <xf numFmtId="164" fontId="22" fillId="2" borderId="32" xfId="0" applyNumberFormat="1" applyFont="1" applyFill="1" applyBorder="1" applyAlignment="1" applyProtection="1">
      <alignment horizontal="left" vertical="top" wrapText="1"/>
    </xf>
    <xf numFmtId="164" fontId="22" fillId="2" borderId="37" xfId="0" applyNumberFormat="1" applyFont="1" applyFill="1" applyBorder="1" applyAlignment="1" applyProtection="1">
      <alignment horizontal="left" vertical="top" wrapText="1"/>
    </xf>
    <xf numFmtId="167" fontId="22" fillId="2" borderId="37" xfId="0" applyNumberFormat="1" applyFont="1" applyFill="1" applyBorder="1" applyAlignment="1" applyProtection="1">
      <alignment horizontal="left" vertical="top" wrapText="1"/>
    </xf>
    <xf numFmtId="164" fontId="22" fillId="2" borderId="42" xfId="0" applyNumberFormat="1" applyFont="1" applyFill="1" applyBorder="1" applyAlignment="1" applyProtection="1">
      <alignment horizontal="left" vertical="top" wrapText="1"/>
    </xf>
    <xf numFmtId="164" fontId="22" fillId="2" borderId="45" xfId="0" applyNumberFormat="1" applyFont="1" applyFill="1" applyBorder="1" applyAlignment="1" applyProtection="1">
      <alignment horizontal="left" vertical="top" wrapText="1"/>
    </xf>
    <xf numFmtId="168" fontId="22" fillId="2" borderId="31" xfId="0" applyNumberFormat="1" applyFont="1" applyFill="1" applyBorder="1" applyAlignment="1" applyProtection="1">
      <alignment horizontal="left" vertical="top" wrapText="1"/>
    </xf>
    <xf numFmtId="173" fontId="9" fillId="2" borderId="11" xfId="0" applyNumberFormat="1" applyFont="1" applyFill="1" applyBorder="1" applyAlignment="1" applyProtection="1">
      <alignment horizontal="left" vertical="top" wrapText="1"/>
    </xf>
    <xf numFmtId="0" fontId="22" fillId="2" borderId="31" xfId="0" applyFont="1" applyFill="1" applyBorder="1" applyAlignment="1" applyProtection="1">
      <alignment horizontal="left" vertical="top" wrapText="1"/>
    </xf>
    <xf numFmtId="0" fontId="22" fillId="2" borderId="1" xfId="0" applyFont="1" applyFill="1" applyBorder="1" applyAlignment="1" applyProtection="1">
      <alignment horizontal="left" vertical="top" wrapText="1"/>
    </xf>
    <xf numFmtId="0" fontId="22" fillId="2" borderId="37" xfId="0" applyNumberFormat="1" applyFont="1" applyFill="1" applyBorder="1" applyAlignment="1" applyProtection="1">
      <alignment horizontal="left" vertical="top" wrapText="1"/>
    </xf>
    <xf numFmtId="0" fontId="22" fillId="2" borderId="67" xfId="0" applyNumberFormat="1" applyFont="1" applyFill="1" applyBorder="1" applyAlignment="1" applyProtection="1">
      <alignment horizontal="left" vertical="top" wrapText="1"/>
    </xf>
    <xf numFmtId="0" fontId="22" fillId="2" borderId="42" xfId="0" applyFont="1" applyFill="1" applyBorder="1" applyAlignment="1" applyProtection="1">
      <alignment horizontal="left" vertical="top" wrapText="1"/>
    </xf>
    <xf numFmtId="0" fontId="22" fillId="2" borderId="13" xfId="0" applyFont="1" applyFill="1" applyBorder="1" applyAlignment="1" applyProtection="1">
      <alignment horizontal="left" vertical="top" wrapText="1"/>
    </xf>
    <xf numFmtId="0" fontId="22" fillId="2" borderId="45" xfId="0" applyFont="1" applyFill="1" applyBorder="1" applyAlignment="1" applyProtection="1">
      <alignment horizontal="left" vertical="top" wrapText="1"/>
    </xf>
    <xf numFmtId="0" fontId="12" fillId="6" borderId="31"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4" fillId="6" borderId="1" xfId="0" applyFont="1" applyFill="1" applyBorder="1" applyAlignment="1">
      <alignment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0" borderId="1" xfId="0" applyFont="1" applyFill="1" applyBorder="1" applyAlignment="1">
      <alignment vertical="center" wrapText="1"/>
    </xf>
    <xf numFmtId="0" fontId="12" fillId="7" borderId="31"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14" fillId="7" borderId="1" xfId="0" applyFont="1" applyFill="1" applyBorder="1" applyAlignment="1">
      <alignment vertical="center" wrapText="1"/>
    </xf>
    <xf numFmtId="0" fontId="12" fillId="7" borderId="14"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 xfId="0" applyFont="1" applyFill="1" applyBorder="1" applyAlignment="1">
      <alignment vertical="center" wrapText="1"/>
    </xf>
    <xf numFmtId="0" fontId="29" fillId="0" borderId="36"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32" fillId="0" borderId="32" xfId="0" applyFont="1" applyBorder="1" applyAlignment="1">
      <alignment horizontal="left" vertical="center" wrapText="1"/>
    </xf>
    <xf numFmtId="0" fontId="1" fillId="0" borderId="13" xfId="0" applyFont="1" applyBorder="1" applyAlignment="1">
      <alignment horizontal="left" vertical="center" wrapText="1"/>
    </xf>
    <xf numFmtId="0" fontId="1" fillId="0" borderId="33" xfId="0" applyFont="1" applyBorder="1" applyAlignment="1">
      <alignment horizontal="left" vertical="center" wrapText="1"/>
    </xf>
    <xf numFmtId="0" fontId="28" fillId="4" borderId="14" xfId="3" applyFont="1" applyFill="1" applyBorder="1" applyAlignment="1">
      <alignment horizontal="center" vertical="center" wrapText="1"/>
    </xf>
    <xf numFmtId="0" fontId="28" fillId="4" borderId="15" xfId="3" applyFont="1" applyFill="1" applyBorder="1" applyAlignment="1">
      <alignment horizontal="center" vertical="center" wrapText="1"/>
    </xf>
    <xf numFmtId="0" fontId="28" fillId="4" borderId="16" xfId="3" applyFont="1" applyFill="1" applyBorder="1" applyAlignment="1">
      <alignment horizontal="center" vertical="center" wrapText="1"/>
    </xf>
    <xf numFmtId="0" fontId="19" fillId="0" borderId="46" xfId="3" applyFont="1" applyBorder="1" applyAlignment="1">
      <alignment horizontal="left" vertical="center" wrapText="1"/>
    </xf>
    <xf numFmtId="0" fontId="19" fillId="0" borderId="53" xfId="3" applyFont="1" applyBorder="1" applyAlignment="1">
      <alignment horizontal="left" vertical="center" wrapText="1"/>
    </xf>
    <xf numFmtId="0" fontId="19" fillId="0" borderId="38" xfId="3" applyFont="1" applyBorder="1" applyAlignment="1">
      <alignment horizontal="left" vertical="center" wrapText="1"/>
    </xf>
    <xf numFmtId="0" fontId="19" fillId="0" borderId="47" xfId="3" applyFont="1" applyBorder="1" applyAlignment="1">
      <alignment horizontal="left" vertical="center" wrapText="1"/>
    </xf>
    <xf numFmtId="0" fontId="19" fillId="0" borderId="52" xfId="3" applyFont="1" applyBorder="1" applyAlignment="1">
      <alignment horizontal="left" vertical="center" wrapText="1"/>
    </xf>
    <xf numFmtId="0" fontId="19" fillId="0" borderId="23" xfId="3" applyFont="1" applyBorder="1" applyAlignment="1">
      <alignment horizontal="left" vertical="center" wrapText="1"/>
    </xf>
    <xf numFmtId="0" fontId="4" fillId="0" borderId="35" xfId="0" applyFont="1" applyBorder="1" applyAlignment="1">
      <alignment horizontal="center" vertical="center"/>
    </xf>
    <xf numFmtId="0" fontId="4" fillId="0" borderId="53" xfId="0" applyFont="1" applyBorder="1" applyAlignment="1">
      <alignment horizontal="center" vertical="center"/>
    </xf>
    <xf numFmtId="0" fontId="4" fillId="0" borderId="66" xfId="0" applyFont="1" applyBorder="1" applyAlignment="1">
      <alignment horizontal="center" vertical="center"/>
    </xf>
    <xf numFmtId="0" fontId="31" fillId="0" borderId="47" xfId="3" applyFont="1" applyBorder="1" applyAlignment="1">
      <alignment horizontal="left" vertical="center" wrapText="1"/>
    </xf>
    <xf numFmtId="0" fontId="28" fillId="4" borderId="1" xfId="3" applyFont="1" applyFill="1" applyBorder="1" applyAlignment="1">
      <alignment horizontal="center" vertical="center" wrapText="1"/>
    </xf>
    <xf numFmtId="0" fontId="28" fillId="4" borderId="2" xfId="3" applyFont="1" applyFill="1" applyBorder="1" applyAlignment="1">
      <alignment horizontal="center" vertical="center" wrapText="1"/>
    </xf>
    <xf numFmtId="0" fontId="28" fillId="4" borderId="3" xfId="3" applyFont="1" applyFill="1" applyBorder="1" applyAlignment="1">
      <alignment horizontal="center" vertical="center" wrapText="1"/>
    </xf>
    <xf numFmtId="0" fontId="19" fillId="5" borderId="47" xfId="3" applyFont="1" applyFill="1" applyBorder="1" applyAlignment="1">
      <alignment horizontal="left" vertical="center" wrapText="1"/>
    </xf>
    <xf numFmtId="0" fontId="19" fillId="5" borderId="52" xfId="3" applyFont="1" applyFill="1" applyBorder="1" applyAlignment="1">
      <alignment horizontal="left" vertical="center" wrapText="1"/>
    </xf>
    <xf numFmtId="0" fontId="19" fillId="5" borderId="23" xfId="3" applyFont="1" applyFill="1" applyBorder="1" applyAlignment="1">
      <alignment horizontal="left" vertical="center" wrapText="1"/>
    </xf>
    <xf numFmtId="0" fontId="19" fillId="0" borderId="68" xfId="3" applyFont="1" applyBorder="1" applyAlignment="1">
      <alignment horizontal="left" vertical="center" wrapText="1"/>
    </xf>
    <xf numFmtId="0" fontId="19" fillId="0" borderId="69" xfId="3" applyFont="1" applyBorder="1" applyAlignment="1">
      <alignment horizontal="left" vertical="center" wrapText="1"/>
    </xf>
    <xf numFmtId="0" fontId="19" fillId="0" borderId="25" xfId="3" applyFont="1" applyBorder="1" applyAlignment="1">
      <alignment horizontal="left" vertical="center" wrapText="1"/>
    </xf>
    <xf numFmtId="0" fontId="1" fillId="0" borderId="59" xfId="0" applyFont="1" applyBorder="1" applyAlignment="1">
      <alignment horizontal="center"/>
    </xf>
    <xf numFmtId="0" fontId="1" fillId="0" borderId="56" xfId="0" applyFont="1" applyBorder="1" applyAlignment="1">
      <alignment horizontal="center"/>
    </xf>
    <xf numFmtId="0" fontId="1" fillId="0" borderId="65" xfId="0" applyFont="1" applyBorder="1" applyAlignment="1">
      <alignment horizontal="center"/>
    </xf>
    <xf numFmtId="0" fontId="25" fillId="0" borderId="0" xfId="0" applyFont="1" applyAlignment="1">
      <alignment horizontal="center" vertical="center" wrapText="1"/>
    </xf>
    <xf numFmtId="0" fontId="22" fillId="6" borderId="5"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5" fillId="0" borderId="26" xfId="0" applyFont="1" applyBorder="1" applyAlignment="1" applyProtection="1">
      <alignment horizontal="center" wrapText="1"/>
    </xf>
    <xf numFmtId="0" fontId="5" fillId="0" borderId="27" xfId="0" applyFont="1" applyBorder="1" applyAlignment="1" applyProtection="1">
      <alignment horizontal="center" wrapText="1"/>
    </xf>
    <xf numFmtId="0" fontId="22" fillId="6" borderId="41" xfId="0" applyFont="1" applyFill="1" applyBorder="1" applyAlignment="1">
      <alignment horizontal="left" vertical="center" wrapText="1"/>
    </xf>
    <xf numFmtId="0" fontId="22" fillId="6" borderId="43" xfId="0" applyFont="1" applyFill="1" applyBorder="1" applyAlignment="1">
      <alignment horizontal="left" vertical="center" wrapText="1"/>
    </xf>
    <xf numFmtId="0" fontId="22" fillId="6" borderId="39" xfId="0" applyFont="1" applyFill="1" applyBorder="1" applyAlignment="1">
      <alignment horizontal="center" vertical="center" wrapText="1"/>
    </xf>
    <xf numFmtId="0" fontId="22" fillId="6" borderId="37" xfId="0" applyFont="1" applyFill="1" applyBorder="1" applyAlignment="1">
      <alignment horizontal="center" vertical="center" wrapText="1"/>
    </xf>
    <xf numFmtId="0" fontId="30" fillId="6" borderId="50" xfId="0" applyFont="1" applyFill="1" applyBorder="1" applyAlignment="1">
      <alignment horizontal="center" vertical="center" wrapText="1"/>
    </xf>
    <xf numFmtId="0" fontId="22" fillId="6" borderId="57"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42" xfId="0" applyFont="1" applyFill="1" applyBorder="1" applyAlignment="1">
      <alignment horizontal="center" vertical="center" wrapText="1"/>
    </xf>
    <xf numFmtId="0" fontId="22" fillId="6" borderId="40" xfId="0" applyFont="1" applyFill="1" applyBorder="1" applyAlignment="1" applyProtection="1">
      <alignment horizontal="center" vertical="center" wrapText="1"/>
    </xf>
    <xf numFmtId="0" fontId="22" fillId="6" borderId="42" xfId="0" applyFont="1" applyFill="1" applyBorder="1" applyAlignment="1" applyProtection="1">
      <alignment horizontal="center" vertical="center" wrapText="1"/>
    </xf>
    <xf numFmtId="166" fontId="15" fillId="0" borderId="27" xfId="0" applyNumberFormat="1" applyFont="1" applyBorder="1" applyAlignment="1">
      <alignment horizontal="left" vertical="center" wrapText="1"/>
    </xf>
    <xf numFmtId="168" fontId="14" fillId="0" borderId="22" xfId="0" applyNumberFormat="1" applyFont="1" applyFill="1" applyBorder="1" applyAlignment="1">
      <alignment horizontal="right" vertical="center" wrapText="1"/>
    </xf>
    <xf numFmtId="168" fontId="14" fillId="0" borderId="63" xfId="0" applyNumberFormat="1" applyFont="1" applyFill="1" applyBorder="1" applyAlignment="1">
      <alignment horizontal="right" vertical="center" wrapText="1"/>
    </xf>
    <xf numFmtId="168" fontId="14" fillId="0" borderId="24" xfId="0" applyNumberFormat="1" applyFont="1" applyFill="1" applyBorder="1" applyAlignment="1">
      <alignment horizontal="right" vertical="center" wrapText="1"/>
    </xf>
    <xf numFmtId="168" fontId="14" fillId="0" borderId="62" xfId="0" applyNumberFormat="1" applyFont="1" applyFill="1" applyBorder="1" applyAlignment="1">
      <alignment horizontal="right" vertical="center" wrapText="1"/>
    </xf>
    <xf numFmtId="168" fontId="14" fillId="0" borderId="58" xfId="0" applyNumberFormat="1" applyFont="1" applyFill="1" applyBorder="1" applyAlignment="1">
      <alignment horizontal="right" vertical="center" wrapText="1"/>
    </xf>
    <xf numFmtId="168" fontId="14" fillId="0" borderId="61" xfId="0" applyNumberFormat="1" applyFont="1" applyFill="1" applyBorder="1" applyAlignment="1">
      <alignment horizontal="right" vertical="center" wrapText="1"/>
    </xf>
    <xf numFmtId="0" fontId="12" fillId="0" borderId="58" xfId="0" applyFont="1" applyBorder="1" applyAlignment="1">
      <alignment horizontal="center" vertical="center" wrapText="1"/>
    </xf>
    <xf numFmtId="0" fontId="12" fillId="0" borderId="3" xfId="0" applyFont="1" applyBorder="1" applyAlignment="1">
      <alignment horizontal="center" vertical="center" wrapText="1"/>
    </xf>
    <xf numFmtId="168" fontId="14" fillId="0" borderId="60" xfId="0" applyNumberFormat="1" applyFont="1" applyFill="1" applyBorder="1" applyAlignment="1">
      <alignment horizontal="right" vertical="center" wrapText="1"/>
    </xf>
    <xf numFmtId="168" fontId="14" fillId="0" borderId="21" xfId="0" applyNumberFormat="1" applyFont="1" applyFill="1" applyBorder="1" applyAlignment="1">
      <alignment horizontal="right" vertical="center" wrapText="1"/>
    </xf>
    <xf numFmtId="168" fontId="14" fillId="0" borderId="23" xfId="0" applyNumberFormat="1" applyFont="1" applyFill="1" applyBorder="1" applyAlignment="1">
      <alignment horizontal="right" vertical="center" wrapText="1"/>
    </xf>
    <xf numFmtId="168" fontId="14" fillId="0" borderId="25" xfId="0" applyNumberFormat="1" applyFont="1" applyFill="1" applyBorder="1" applyAlignment="1">
      <alignment horizontal="right" vertical="center" wrapText="1"/>
    </xf>
    <xf numFmtId="168" fontId="14" fillId="0" borderId="3" xfId="0" applyNumberFormat="1" applyFont="1" applyFill="1" applyBorder="1" applyAlignment="1">
      <alignment horizontal="right" vertical="center" wrapText="1"/>
    </xf>
    <xf numFmtId="0" fontId="4" fillId="0" borderId="0" xfId="0" applyFont="1" applyAlignment="1">
      <alignment wrapText="1"/>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168" fontId="14" fillId="0" borderId="64" xfId="0" applyNumberFormat="1" applyFont="1" applyFill="1" applyBorder="1" applyAlignment="1">
      <alignment horizontal="right" vertical="center" wrapText="1"/>
    </xf>
    <xf numFmtId="0" fontId="30" fillId="6" borderId="40" xfId="0" applyFont="1" applyFill="1" applyBorder="1" applyAlignment="1">
      <alignment horizontal="center" vertical="center" wrapText="1"/>
    </xf>
    <xf numFmtId="168" fontId="14" fillId="0" borderId="5" xfId="0" applyNumberFormat="1" applyFont="1" applyFill="1" applyBorder="1" applyAlignment="1">
      <alignment vertical="center" wrapText="1"/>
    </xf>
    <xf numFmtId="0" fontId="23" fillId="0" borderId="0" xfId="0" applyFont="1" applyAlignment="1">
      <alignment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22" fillId="2" borderId="39"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30" fillId="2" borderId="40"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3" xfId="0" applyFont="1" applyFill="1" applyBorder="1" applyAlignment="1">
      <alignment horizontal="center" vertical="center" wrapText="1"/>
    </xf>
    <xf numFmtId="168" fontId="14" fillId="0" borderId="8" xfId="0" applyNumberFormat="1" applyFont="1" applyFill="1" applyBorder="1" applyAlignment="1">
      <alignment vertical="center" wrapText="1"/>
    </xf>
    <xf numFmtId="168" fontId="14" fillId="0" borderId="9" xfId="0" applyNumberFormat="1" applyFont="1" applyFill="1" applyBorder="1" applyAlignment="1">
      <alignment vertical="center" wrapText="1"/>
    </xf>
    <xf numFmtId="168" fontId="14" fillId="0" borderId="11" xfId="0" applyNumberFormat="1" applyFont="1" applyFill="1" applyBorder="1" applyAlignment="1">
      <alignment vertical="center" wrapText="1"/>
    </xf>
    <xf numFmtId="168" fontId="14" fillId="0" borderId="42" xfId="0" applyNumberFormat="1" applyFont="1" applyFill="1" applyBorder="1" applyAlignment="1">
      <alignment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168" fontId="14" fillId="0" borderId="29" xfId="0" applyNumberFormat="1" applyFont="1" applyFill="1" applyBorder="1" applyAlignment="1">
      <alignment vertical="center" wrapText="1"/>
    </xf>
    <xf numFmtId="168" fontId="14" fillId="0" borderId="30" xfId="0" applyNumberFormat="1" applyFont="1" applyFill="1" applyBorder="1" applyAlignment="1">
      <alignment vertical="center" wrapText="1"/>
    </xf>
    <xf numFmtId="168" fontId="14" fillId="0" borderId="18" xfId="0" applyNumberFormat="1" applyFont="1" applyFill="1" applyBorder="1" applyAlignment="1">
      <alignment vertical="center" wrapText="1"/>
    </xf>
    <xf numFmtId="168" fontId="14" fillId="0" borderId="19" xfId="0" applyNumberFormat="1" applyFont="1" applyFill="1" applyBorder="1" applyAlignment="1">
      <alignment vertical="center" wrapText="1"/>
    </xf>
    <xf numFmtId="168" fontId="14" fillId="0" borderId="15" xfId="0" applyNumberFormat="1" applyFont="1" applyFill="1" applyBorder="1" applyAlignment="1">
      <alignment vertical="center" wrapText="1"/>
    </xf>
    <xf numFmtId="168" fontId="14" fillId="0" borderId="16" xfId="0" applyNumberFormat="1" applyFont="1" applyFill="1" applyBorder="1" applyAlignment="1">
      <alignment vertical="center" wrapText="1"/>
    </xf>
    <xf numFmtId="0" fontId="14" fillId="0" borderId="0" xfId="0" applyFont="1" applyBorder="1" applyAlignment="1">
      <alignment wrapText="1"/>
    </xf>
    <xf numFmtId="0" fontId="14" fillId="0" borderId="0" xfId="0" applyFont="1" applyAlignment="1">
      <alignment wrapText="1"/>
    </xf>
    <xf numFmtId="0" fontId="30" fillId="2" borderId="4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13" xfId="0" applyFont="1" applyBorder="1" applyAlignment="1">
      <alignment wrapText="1"/>
    </xf>
    <xf numFmtId="0" fontId="13" fillId="6" borderId="58"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3" fillId="6" borderId="28" xfId="0" applyFont="1" applyFill="1" applyBorder="1" applyAlignment="1">
      <alignment horizontal="center" vertical="center" wrapText="1"/>
    </xf>
    <xf numFmtId="9" fontId="14" fillId="0" borderId="5" xfId="1" applyFont="1" applyBorder="1" applyAlignment="1">
      <alignment vertical="center" wrapText="1"/>
    </xf>
    <xf numFmtId="9" fontId="14" fillId="0" borderId="6" xfId="1" applyFont="1" applyBorder="1" applyAlignment="1">
      <alignment vertical="center" wrapText="1"/>
    </xf>
    <xf numFmtId="9" fontId="14" fillId="0" borderId="8" xfId="1" applyFont="1" applyBorder="1" applyAlignment="1">
      <alignment vertical="center" wrapText="1"/>
    </xf>
    <xf numFmtId="9" fontId="14" fillId="0" borderId="9" xfId="1" applyFont="1" applyBorder="1" applyAlignment="1">
      <alignment vertical="center" wrapText="1"/>
    </xf>
    <xf numFmtId="9" fontId="14" fillId="0" borderId="11" xfId="1" applyFont="1" applyBorder="1" applyAlignment="1">
      <alignment vertical="center" wrapText="1"/>
    </xf>
    <xf numFmtId="9" fontId="14" fillId="0" borderId="12" xfId="1" applyFont="1" applyBorder="1" applyAlignment="1">
      <alignment vertical="center" wrapText="1"/>
    </xf>
    <xf numFmtId="168" fontId="12" fillId="5" borderId="27" xfId="0" applyNumberFormat="1" applyFont="1" applyFill="1" applyBorder="1" applyAlignment="1">
      <alignment vertical="center" wrapText="1"/>
    </xf>
    <xf numFmtId="9" fontId="14" fillId="0" borderId="27" xfId="1" applyFont="1" applyBorder="1" applyAlignment="1">
      <alignment vertical="center" wrapText="1"/>
    </xf>
    <xf numFmtId="0" fontId="12" fillId="6" borderId="58" xfId="0" applyFont="1" applyFill="1" applyBorder="1" applyAlignment="1">
      <alignment horizontal="center" vertical="center" wrapText="1"/>
    </xf>
    <xf numFmtId="0" fontId="12" fillId="6" borderId="3" xfId="0" applyFont="1" applyFill="1" applyBorder="1" applyAlignment="1">
      <alignment horizontal="center" vertical="center" wrapText="1"/>
    </xf>
    <xf numFmtId="168" fontId="14" fillId="0" borderId="60" xfId="0" applyNumberFormat="1" applyFont="1" applyFill="1" applyBorder="1" applyAlignment="1">
      <alignment vertical="center" wrapText="1"/>
    </xf>
    <xf numFmtId="168" fontId="14" fillId="0" borderId="21" xfId="0" applyNumberFormat="1" applyFont="1" applyFill="1" applyBorder="1" applyAlignment="1">
      <alignment vertical="center" wrapText="1"/>
    </xf>
    <xf numFmtId="0" fontId="4" fillId="0" borderId="0" xfId="0" applyFont="1" applyAlignment="1">
      <alignment horizontal="center" vertical="center" wrapText="1"/>
    </xf>
    <xf numFmtId="168" fontId="14" fillId="0" borderId="22" xfId="0" applyNumberFormat="1" applyFont="1" applyFill="1" applyBorder="1" applyAlignment="1">
      <alignment vertical="center" wrapText="1"/>
    </xf>
    <xf numFmtId="168" fontId="14" fillId="0" borderId="23" xfId="0" applyNumberFormat="1" applyFont="1" applyFill="1" applyBorder="1" applyAlignment="1">
      <alignment vertical="center" wrapText="1"/>
    </xf>
    <xf numFmtId="166" fontId="15" fillId="0" borderId="27" xfId="0" applyNumberFormat="1" applyFont="1" applyBorder="1" applyAlignment="1">
      <alignment horizontal="center" vertical="center" wrapText="1"/>
    </xf>
    <xf numFmtId="166" fontId="15" fillId="0" borderId="0" xfId="0" applyNumberFormat="1" applyFont="1" applyBorder="1" applyAlignment="1">
      <alignment horizontal="center" vertical="center" wrapText="1"/>
    </xf>
    <xf numFmtId="168" fontId="14" fillId="0" borderId="24" xfId="0" applyNumberFormat="1" applyFont="1" applyFill="1" applyBorder="1" applyAlignment="1">
      <alignment vertical="center" wrapText="1"/>
    </xf>
    <xf numFmtId="168" fontId="14" fillId="0" borderId="25" xfId="0" applyNumberFormat="1" applyFont="1" applyFill="1" applyBorder="1" applyAlignment="1">
      <alignment vertical="center" wrapText="1"/>
    </xf>
    <xf numFmtId="168" fontId="14" fillId="5" borderId="26" xfId="0" applyNumberFormat="1" applyFont="1" applyFill="1" applyBorder="1" applyAlignment="1">
      <alignment vertical="center" wrapText="1"/>
    </xf>
    <xf numFmtId="168" fontId="14" fillId="5" borderId="27" xfId="0" applyNumberFormat="1" applyFont="1" applyFill="1" applyBorder="1" applyAlignment="1">
      <alignment vertical="center" wrapText="1"/>
    </xf>
    <xf numFmtId="0" fontId="13" fillId="7" borderId="50"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13" fillId="7" borderId="58" xfId="0" applyFont="1" applyFill="1" applyBorder="1" applyAlignment="1">
      <alignment horizontal="center" vertical="center" wrapText="1"/>
    </xf>
    <xf numFmtId="0" fontId="13" fillId="7" borderId="61" xfId="0" applyFont="1" applyFill="1" applyBorder="1" applyAlignment="1">
      <alignment horizontal="center" vertical="center" wrapText="1"/>
    </xf>
    <xf numFmtId="168" fontId="14" fillId="0" borderId="5" xfId="0" applyNumberFormat="1" applyFont="1" applyFill="1" applyBorder="1" applyAlignment="1">
      <alignment horizontal="right" vertical="center" wrapText="1"/>
    </xf>
    <xf numFmtId="168" fontId="14" fillId="0" borderId="8" xfId="0" applyNumberFormat="1" applyFont="1" applyFill="1" applyBorder="1" applyAlignment="1">
      <alignment horizontal="right" vertical="center" wrapText="1"/>
    </xf>
    <xf numFmtId="168" fontId="14" fillId="0" borderId="11" xfId="0" applyNumberFormat="1" applyFont="1" applyFill="1" applyBorder="1" applyAlignment="1">
      <alignment horizontal="right" vertical="center" wrapText="1"/>
    </xf>
    <xf numFmtId="168" fontId="12" fillId="0" borderId="26" xfId="0" applyNumberFormat="1" applyFont="1" applyFill="1" applyBorder="1" applyAlignment="1">
      <alignment vertical="center" wrapText="1"/>
    </xf>
    <xf numFmtId="168" fontId="12" fillId="0" borderId="27" xfId="0" applyNumberFormat="1" applyFont="1" applyFill="1" applyBorder="1" applyAlignment="1">
      <alignment vertical="center" wrapText="1"/>
    </xf>
    <xf numFmtId="168" fontId="14" fillId="0" borderId="26" xfId="0" applyNumberFormat="1" applyFont="1" applyFill="1" applyBorder="1" applyAlignment="1">
      <alignment vertical="center" wrapText="1"/>
    </xf>
    <xf numFmtId="168" fontId="14" fillId="0" borderId="27" xfId="0" applyNumberFormat="1" applyFont="1" applyFill="1" applyBorder="1" applyAlignment="1">
      <alignment vertical="center" wrapText="1"/>
    </xf>
    <xf numFmtId="0" fontId="24" fillId="0" borderId="0" xfId="0" applyFont="1" applyAlignment="1">
      <alignment horizontal="left"/>
    </xf>
    <xf numFmtId="0" fontId="3" fillId="0" borderId="0" xfId="0" applyFont="1"/>
    <xf numFmtId="0" fontId="3" fillId="6" borderId="0" xfId="0" applyFont="1" applyFill="1"/>
    <xf numFmtId="0" fontId="3" fillId="7" borderId="0" xfId="0" applyFont="1" applyFill="1"/>
    <xf numFmtId="0" fontId="12" fillId="7" borderId="58"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 fillId="0" borderId="0" xfId="0" applyFont="1" applyAlignment="1">
      <alignment horizontal="left" vertical="center" wrapText="1"/>
    </xf>
  </cellXfs>
  <cellStyles count="39">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Normal" xfId="0" builtinId="0"/>
    <cellStyle name="Normal 2" xfId="2"/>
    <cellStyle name="Normal 3" xfId="3"/>
    <cellStyle name="Percent 2" xfId="4"/>
    <cellStyle name="Pourcentage" xfId="1" builtinId="5"/>
  </cellStyles>
  <dxfs count="35">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indexed="65"/>
        </patternFill>
      </fill>
    </dxf>
    <dxf>
      <font>
        <color theme="0"/>
      </font>
    </dxf>
    <dxf>
      <font>
        <color theme="0"/>
      </font>
    </dxf>
    <dxf>
      <font>
        <color theme="0"/>
      </font>
      <fill>
        <patternFill patternType="none">
          <bgColor indexed="65"/>
        </patternFill>
      </fill>
    </dxf>
    <dxf>
      <font>
        <color theme="0"/>
      </font>
    </dxf>
    <dxf>
      <font>
        <color theme="0"/>
      </font>
    </dxf>
    <dxf>
      <font>
        <color theme="0"/>
      </font>
      <fill>
        <patternFill patternType="none">
          <bgColor indexed="65"/>
        </patternFill>
      </fill>
    </dxf>
    <dxf>
      <font>
        <color theme="0"/>
      </font>
    </dxf>
    <dxf>
      <font>
        <color theme="0"/>
      </font>
    </dxf>
    <dxf>
      <font>
        <color theme="0"/>
      </font>
    </dxf>
    <dxf>
      <font>
        <color theme="0"/>
      </font>
      <fill>
        <patternFill patternType="none">
          <bgColor indexed="65"/>
        </patternFill>
      </fill>
    </dxf>
    <dxf>
      <font>
        <color theme="0"/>
      </font>
    </dxf>
    <dxf>
      <font>
        <color theme="0"/>
      </font>
    </dxf>
    <dxf>
      <font>
        <color theme="0"/>
      </font>
      <fill>
        <patternFill patternType="none">
          <bgColor indexed="65"/>
        </patternFill>
      </fill>
    </dxf>
    <dxf>
      <font>
        <color theme="0"/>
      </font>
    </dxf>
    <dxf>
      <font>
        <color theme="0"/>
      </font>
    </dxf>
    <dxf>
      <font>
        <color theme="0"/>
      </font>
      <fill>
        <patternFill patternType="none">
          <bgColor indexed="65"/>
        </patternFill>
      </fill>
    </dxf>
    <dxf>
      <font>
        <color theme="0"/>
      </font>
    </dxf>
    <dxf>
      <font>
        <color theme="0"/>
      </font>
    </dxf>
    <dxf>
      <font>
        <color theme="0"/>
      </font>
      <fill>
        <patternFill patternType="none">
          <bgColor indexed="65"/>
        </patternFill>
      </fill>
    </dxf>
    <dxf>
      <font>
        <color theme="0"/>
      </font>
    </dxf>
    <dxf>
      <font>
        <color theme="0"/>
      </font>
    </dxf>
    <dxf>
      <font>
        <color theme="0"/>
      </font>
      <fill>
        <patternFill patternType="none">
          <bgColor indexed="65"/>
        </patternFill>
      </fill>
    </dxf>
    <dxf>
      <font>
        <color theme="0"/>
      </font>
    </dxf>
    <dxf>
      <font>
        <color theme="0"/>
      </font>
    </dxf>
    <dxf>
      <font>
        <color theme="0"/>
      </font>
      <fill>
        <patternFill patternType="none">
          <bgColor indexed="65"/>
        </patternFill>
      </fill>
    </dxf>
    <dxf>
      <font>
        <color theme="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fr-CA"/>
              <a:t>Répartition des répondants par mode de transport (%)</a:t>
            </a:r>
          </a:p>
        </c:rich>
      </c:tx>
    </c:title>
    <c:plotArea>
      <c:layout/>
      <c:pieChart>
        <c:varyColors val="1"/>
        <c:ser>
          <c:idx val="0"/>
          <c:order val="0"/>
          <c:tx>
            <c:strRef>
              <c:f>'GES organisateurs'!#REF!</c:f>
              <c:strCache>
                <c:ptCount val="1"/>
                <c:pt idx="0">
                  <c:v>#REF!</c:v>
                </c:pt>
              </c:strCache>
            </c:strRef>
          </c:tx>
          <c:cat>
            <c:multiLvlStrRef>
              <c:f>'GES organisateurs'!$B$519:$B$528</c:f>
            </c:multiLvlStrRef>
          </c:cat>
          <c:val>
            <c:numRef>
              <c:f>'GES organisateurs'!#REF!</c:f>
              <c:numCache>
                <c:formatCode>General</c:formatCode>
                <c:ptCount val="1"/>
                <c:pt idx="0">
                  <c:v>1</c:v>
                </c:pt>
              </c:numCache>
            </c:numRef>
          </c:val>
        </c:ser>
        <c:ser>
          <c:idx val="1"/>
          <c:order val="1"/>
          <c:tx>
            <c:strRef>
              <c:f>'GES organisateurs'!$H$518</c:f>
              <c:strCache>
                <c:ptCount val="1"/>
              </c:strCache>
            </c:strRef>
          </c:tx>
          <c:cat>
            <c:multiLvlStrRef>
              <c:f>'GES organisateurs'!$B$519:$B$528</c:f>
            </c:multiLvlStrRef>
          </c:cat>
          <c:val>
            <c:numRef>
              <c:f>'GES organisateurs'!$H$519:$H$528</c:f>
            </c:numRef>
          </c:val>
        </c:ser>
        <c:firstSliceAng val="0"/>
      </c:pieChart>
    </c:plotArea>
    <c:legend>
      <c:legendPos val="r"/>
      <c:txPr>
        <a:bodyPr/>
        <a:lstStyle/>
        <a:p>
          <a:pPr>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en-US"/>
              <a:t>Répartition des GES émis par mode de transport</a:t>
            </a:r>
          </a:p>
        </c:rich>
      </c:tx>
    </c:title>
    <c:plotArea>
      <c:layout/>
      <c:pieChart>
        <c:varyColors val="1"/>
        <c:ser>
          <c:idx val="0"/>
          <c:order val="0"/>
          <c:tx>
            <c:strRef>
              <c:f>'GES organisateurs'!$E$518</c:f>
              <c:strCache>
                <c:ptCount val="1"/>
                <c:pt idx="0">
                  <c:v>GES émis par les répondants</c:v>
                </c:pt>
              </c:strCache>
            </c:strRef>
          </c:tx>
          <c:cat>
            <c:multiLvlStrRef>
              <c:f>'GES organisateurs'!$B$519:$B$528</c:f>
            </c:multiLvlStrRef>
          </c:cat>
          <c:val>
            <c:numRef>
              <c:f>'GES organisateurs'!$E$519:$E$528</c:f>
            </c:numRef>
          </c:val>
        </c:ser>
        <c:firstSliceAng val="0"/>
      </c:pieChart>
    </c:plotArea>
    <c:legend>
      <c:legendPos val="r"/>
      <c:txPr>
        <a:bodyPr/>
        <a:lstStyle/>
        <a:p>
          <a:pPr>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fr-CA"/>
              <a:t>Répartition des répondants par mode de transport (%)</a:t>
            </a:r>
          </a:p>
        </c:rich>
      </c:tx>
    </c:title>
    <c:plotArea>
      <c:layout/>
      <c:pieChart>
        <c:varyColors val="1"/>
        <c:ser>
          <c:idx val="0"/>
          <c:order val="0"/>
          <c:tx>
            <c:strRef>
              <c:f>'GES invités'!#REF!</c:f>
              <c:strCache>
                <c:ptCount val="1"/>
                <c:pt idx="0">
                  <c:v>#REF!</c:v>
                </c:pt>
              </c:strCache>
            </c:strRef>
          </c:tx>
          <c:cat>
            <c:multiLvlStrRef>
              <c:f>'GES invités'!$B$502:$B$511</c:f>
            </c:multiLvlStrRef>
          </c:cat>
          <c:val>
            <c:numRef>
              <c:f>'GES invités'!#REF!</c:f>
              <c:numCache>
                <c:formatCode>General</c:formatCode>
                <c:ptCount val="1"/>
                <c:pt idx="0">
                  <c:v>1</c:v>
                </c:pt>
              </c:numCache>
            </c:numRef>
          </c:val>
        </c:ser>
        <c:ser>
          <c:idx val="1"/>
          <c:order val="1"/>
          <c:tx>
            <c:strRef>
              <c:f>'GES invités'!$H$501</c:f>
              <c:strCache>
                <c:ptCount val="1"/>
              </c:strCache>
            </c:strRef>
          </c:tx>
          <c:cat>
            <c:multiLvlStrRef>
              <c:f>'GES invités'!$B$502:$B$511</c:f>
            </c:multiLvlStrRef>
          </c:cat>
          <c:val>
            <c:numRef>
              <c:f>'GES invités'!$H$502:$H$511</c:f>
            </c:numRef>
          </c:val>
        </c:ser>
        <c:firstSliceAng val="0"/>
      </c:pieChart>
    </c:plotArea>
    <c:legend>
      <c:legendPos val="r"/>
      <c:txPr>
        <a:bodyPr/>
        <a:lstStyle/>
        <a:p>
          <a:pPr>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en-US"/>
              <a:t>Répartition des GES émis par mode de transport</a:t>
            </a:r>
          </a:p>
        </c:rich>
      </c:tx>
    </c:title>
    <c:plotArea>
      <c:layout/>
      <c:pieChart>
        <c:varyColors val="1"/>
        <c:ser>
          <c:idx val="0"/>
          <c:order val="0"/>
          <c:tx>
            <c:strRef>
              <c:f>'GES invités'!$E$501</c:f>
              <c:strCache>
                <c:ptCount val="1"/>
                <c:pt idx="0">
                  <c:v>GES émis par les répondants</c:v>
                </c:pt>
              </c:strCache>
            </c:strRef>
          </c:tx>
          <c:cat>
            <c:multiLvlStrRef>
              <c:f>'GES invités'!$B$502:$B$511</c:f>
            </c:multiLvlStrRef>
          </c:cat>
          <c:val>
            <c:numRef>
              <c:f>'GES invités'!$E$502:$E$511</c:f>
            </c:numRef>
          </c:val>
        </c:ser>
        <c:firstSliceAng val="0"/>
      </c:pieChart>
    </c:plotArea>
    <c:legend>
      <c:legendPos val="r"/>
      <c:txPr>
        <a:bodyPr/>
        <a:lstStyle/>
        <a:p>
          <a:pPr>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fr-CA"/>
              <a:t>Répartition des répondants par mode de transport (%)</a:t>
            </a:r>
          </a:p>
        </c:rich>
      </c:tx>
    </c:title>
    <c:plotArea>
      <c:layout/>
      <c:pieChart>
        <c:varyColors val="1"/>
        <c:ser>
          <c:idx val="0"/>
          <c:order val="0"/>
          <c:tx>
            <c:strRef>
              <c:f>'Synthèse des résultats'!$G$9</c:f>
              <c:strCache>
                <c:ptCount val="1"/>
                <c:pt idx="0">
                  <c:v>Répartition des répondants par mode de transport*</c:v>
                </c:pt>
              </c:strCache>
            </c:strRef>
          </c:tx>
          <c:dLbls>
            <c:txPr>
              <a:bodyPr/>
              <a:lstStyle/>
              <a:p>
                <a:pPr>
                  <a:defRPr lang="en-US" sz="900"/>
                </a:pPr>
                <a:endParaRPr lang="fr-FR"/>
              </a:p>
            </c:txPr>
            <c:dLblPos val="outEnd"/>
            <c:showVal val="1"/>
            <c:showLeaderLines val="1"/>
          </c:dLbls>
          <c:cat>
            <c:strRef>
              <c:f>'Synthèse des résultats'!$B$10:$B$19</c:f>
              <c:strCache>
                <c:ptCount val="10"/>
                <c:pt idx="0">
                  <c:v>Métro</c:v>
                </c:pt>
                <c:pt idx="1">
                  <c:v>Marche ou vélo</c:v>
                </c:pt>
                <c:pt idx="2">
                  <c:v>Bus urbain</c:v>
                </c:pt>
                <c:pt idx="3">
                  <c:v>Train </c:v>
                </c:pt>
                <c:pt idx="4">
                  <c:v>Voiture essence ou diesel</c:v>
                </c:pt>
                <c:pt idx="5">
                  <c:v>Petit camion ou VUS</c:v>
                </c:pt>
                <c:pt idx="6">
                  <c:v>Voiture électrique</c:v>
                </c:pt>
                <c:pt idx="7">
                  <c:v>Voiture hybride</c:v>
                </c:pt>
                <c:pt idx="8">
                  <c:v>Moto</c:v>
                </c:pt>
                <c:pt idx="9">
                  <c:v>Avion</c:v>
                </c:pt>
              </c:strCache>
            </c:strRef>
          </c:cat>
          <c:val>
            <c:numRef>
              <c:f>'Synthèse des résultats'!$G$10:$G$19</c:f>
              <c:numCache>
                <c:formatCode>0%</c:formatCode>
                <c:ptCount val="10"/>
                <c:pt idx="0">
                  <c:v>0</c:v>
                </c:pt>
                <c:pt idx="1">
                  <c:v>0</c:v>
                </c:pt>
                <c:pt idx="2">
                  <c:v>0</c:v>
                </c:pt>
                <c:pt idx="3">
                  <c:v>0</c:v>
                </c:pt>
                <c:pt idx="4">
                  <c:v>0</c:v>
                </c:pt>
                <c:pt idx="5">
                  <c:v>0</c:v>
                </c:pt>
                <c:pt idx="6">
                  <c:v>0</c:v>
                </c:pt>
                <c:pt idx="7">
                  <c:v>0</c:v>
                </c:pt>
                <c:pt idx="8">
                  <c:v>0</c:v>
                </c:pt>
                <c:pt idx="9">
                  <c:v>0</c:v>
                </c:pt>
              </c:numCache>
            </c:numRef>
          </c:val>
        </c:ser>
        <c:firstSliceAng val="0"/>
      </c:pieChart>
    </c:plotArea>
    <c:legend>
      <c:legendPos val="r"/>
      <c:txPr>
        <a:bodyPr/>
        <a:lstStyle/>
        <a:p>
          <a:pPr rtl="0">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en-US"/>
              <a:t>Répartition des GES émis par mode de transport</a:t>
            </a:r>
          </a:p>
        </c:rich>
      </c:tx>
    </c:title>
    <c:plotArea>
      <c:layout/>
      <c:pieChart>
        <c:varyColors val="1"/>
        <c:ser>
          <c:idx val="0"/>
          <c:order val="0"/>
          <c:tx>
            <c:strRef>
              <c:f>'GES organisateurs'!$E$518</c:f>
              <c:strCache>
                <c:ptCount val="1"/>
                <c:pt idx="0">
                  <c:v>GES émis par les répondants</c:v>
                </c:pt>
              </c:strCache>
            </c:strRef>
          </c:tx>
          <c:dLbls>
            <c:txPr>
              <a:bodyPr/>
              <a:lstStyle/>
              <a:p>
                <a:pPr>
                  <a:defRPr sz="900"/>
                </a:pPr>
                <a:endParaRPr lang="fr-FR"/>
              </a:p>
            </c:txPr>
            <c:dLblPos val="bestFit"/>
            <c:showPercent val="1"/>
            <c:showLeaderLines val="1"/>
          </c:dLbls>
          <c:cat>
            <c:strRef>
              <c:f>'Synthèse des résultats'!$B$27:$B$36</c:f>
              <c:strCache>
                <c:ptCount val="10"/>
                <c:pt idx="0">
                  <c:v>Métro</c:v>
                </c:pt>
                <c:pt idx="1">
                  <c:v>Marche ou vélo</c:v>
                </c:pt>
                <c:pt idx="2">
                  <c:v>Bus urbain</c:v>
                </c:pt>
                <c:pt idx="3">
                  <c:v>Train </c:v>
                </c:pt>
                <c:pt idx="4">
                  <c:v>Voiture essence ou diesel</c:v>
                </c:pt>
                <c:pt idx="5">
                  <c:v>Petit camion ou VUS</c:v>
                </c:pt>
                <c:pt idx="6">
                  <c:v>Voiture électrique</c:v>
                </c:pt>
                <c:pt idx="7">
                  <c:v>Voiture hybride</c:v>
                </c:pt>
                <c:pt idx="8">
                  <c:v>Moto</c:v>
                </c:pt>
                <c:pt idx="9">
                  <c:v>Avion</c:v>
                </c:pt>
              </c:strCache>
            </c:strRef>
          </c:cat>
          <c:val>
            <c:numRef>
              <c:f>'GES organisateurs'!$E$519:$E$528</c:f>
            </c:numRef>
          </c:val>
        </c:ser>
        <c:ser>
          <c:idx val="1"/>
          <c:order val="1"/>
          <c:tx>
            <c:strRef>
              <c:f>'Synthèse des résultats'!$D$9</c:f>
              <c:strCache>
                <c:ptCount val="1"/>
                <c:pt idx="0">
                  <c:v>GES émis par les répondants</c:v>
                </c:pt>
              </c:strCache>
            </c:strRef>
          </c:tx>
          <c:dLbls>
            <c:txPr>
              <a:bodyPr/>
              <a:lstStyle/>
              <a:p>
                <a:pPr>
                  <a:defRPr lang="en-US" sz="1000"/>
                </a:pPr>
                <a:endParaRPr lang="fr-FR"/>
              </a:p>
            </c:txPr>
            <c:showPercent val="1"/>
            <c:showLeaderLines val="1"/>
          </c:dLbls>
          <c:cat>
            <c:strRef>
              <c:f>'Synthèse des résultats'!$B$10:$B$19</c:f>
              <c:strCache>
                <c:ptCount val="10"/>
                <c:pt idx="0">
                  <c:v>Métro</c:v>
                </c:pt>
                <c:pt idx="1">
                  <c:v>Marche ou vélo</c:v>
                </c:pt>
                <c:pt idx="2">
                  <c:v>Bus urbain</c:v>
                </c:pt>
                <c:pt idx="3">
                  <c:v>Train </c:v>
                </c:pt>
                <c:pt idx="4">
                  <c:v>Voiture essence ou diesel</c:v>
                </c:pt>
                <c:pt idx="5">
                  <c:v>Petit camion ou VUS</c:v>
                </c:pt>
                <c:pt idx="6">
                  <c:v>Voiture électrique</c:v>
                </c:pt>
                <c:pt idx="7">
                  <c:v>Voiture hybride</c:v>
                </c:pt>
                <c:pt idx="8">
                  <c:v>Moto</c:v>
                </c:pt>
                <c:pt idx="9">
                  <c:v>Avion</c:v>
                </c:pt>
              </c:strCache>
            </c:strRef>
          </c:cat>
          <c:val>
            <c:numRef>
              <c:f>'Synthèse des résultats'!$D$10:$D$19</c:f>
              <c:numCache>
                <c:formatCode>#,##0.00" kgCO2eq"</c:formatCode>
                <c:ptCount val="10"/>
                <c:pt idx="0">
                  <c:v>0</c:v>
                </c:pt>
                <c:pt idx="1">
                  <c:v>0</c:v>
                </c:pt>
                <c:pt idx="2">
                  <c:v>0</c:v>
                </c:pt>
                <c:pt idx="3">
                  <c:v>0</c:v>
                </c:pt>
                <c:pt idx="4">
                  <c:v>0</c:v>
                </c:pt>
                <c:pt idx="5">
                  <c:v>0</c:v>
                </c:pt>
                <c:pt idx="6">
                  <c:v>0</c:v>
                </c:pt>
                <c:pt idx="7">
                  <c:v>0</c:v>
                </c:pt>
                <c:pt idx="8">
                  <c:v>0</c:v>
                </c:pt>
                <c:pt idx="9">
                  <c:v>0</c:v>
                </c:pt>
              </c:numCache>
            </c:numRef>
          </c:val>
        </c:ser>
        <c:firstSliceAng val="0"/>
      </c:pieChart>
    </c:plotArea>
    <c:legend>
      <c:legendPos val="r"/>
      <c:txPr>
        <a:bodyPr/>
        <a:lstStyle/>
        <a:p>
          <a:pPr rtl="0">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fr-CA"/>
              <a:t>Répartition des répondants par mode de transport (%)</a:t>
            </a:r>
          </a:p>
        </c:rich>
      </c:tx>
    </c:title>
    <c:plotArea>
      <c:layout/>
      <c:pieChart>
        <c:varyColors val="1"/>
        <c:ser>
          <c:idx val="0"/>
          <c:order val="0"/>
          <c:tx>
            <c:strRef>
              <c:f>'Synthèse des résultats'!$G$45</c:f>
              <c:strCache>
                <c:ptCount val="1"/>
                <c:pt idx="0">
                  <c:v>Répartition des répondants par mode de transport*</c:v>
                </c:pt>
              </c:strCache>
            </c:strRef>
          </c:tx>
          <c:dLbls>
            <c:txPr>
              <a:bodyPr/>
              <a:lstStyle/>
              <a:p>
                <a:pPr>
                  <a:defRPr lang="en-US" sz="900"/>
                </a:pPr>
                <a:endParaRPr lang="fr-FR"/>
              </a:p>
            </c:txPr>
            <c:dLblPos val="outEnd"/>
            <c:showVal val="1"/>
            <c:showLeaderLines val="1"/>
          </c:dLbls>
          <c:cat>
            <c:strRef>
              <c:f>'Synthèse des résultats'!$B$46:$B$55</c:f>
              <c:strCache>
                <c:ptCount val="10"/>
                <c:pt idx="0">
                  <c:v>Métro</c:v>
                </c:pt>
                <c:pt idx="1">
                  <c:v>Marche ou vélo</c:v>
                </c:pt>
                <c:pt idx="2">
                  <c:v>Bus urbain</c:v>
                </c:pt>
                <c:pt idx="3">
                  <c:v>Train </c:v>
                </c:pt>
                <c:pt idx="4">
                  <c:v>Voiture essence ou diesel</c:v>
                </c:pt>
                <c:pt idx="5">
                  <c:v>Petit camion ou VUS</c:v>
                </c:pt>
                <c:pt idx="6">
                  <c:v>Voiture électrique</c:v>
                </c:pt>
                <c:pt idx="7">
                  <c:v>Voiture hybride</c:v>
                </c:pt>
                <c:pt idx="8">
                  <c:v>Moto</c:v>
                </c:pt>
                <c:pt idx="9">
                  <c:v>Avion</c:v>
                </c:pt>
              </c:strCache>
            </c:strRef>
          </c:cat>
          <c:val>
            <c:numRef>
              <c:f>'Synthèse des résultats'!$G$46:$G$55</c:f>
              <c:numCache>
                <c:formatCode>0%</c:formatCode>
                <c:ptCount val="10"/>
                <c:pt idx="0">
                  <c:v>0</c:v>
                </c:pt>
                <c:pt idx="1">
                  <c:v>0</c:v>
                </c:pt>
                <c:pt idx="2">
                  <c:v>0</c:v>
                </c:pt>
                <c:pt idx="3">
                  <c:v>0</c:v>
                </c:pt>
                <c:pt idx="4">
                  <c:v>0</c:v>
                </c:pt>
                <c:pt idx="5">
                  <c:v>0</c:v>
                </c:pt>
                <c:pt idx="6">
                  <c:v>0</c:v>
                </c:pt>
                <c:pt idx="7">
                  <c:v>0</c:v>
                </c:pt>
                <c:pt idx="8">
                  <c:v>0</c:v>
                </c:pt>
                <c:pt idx="9">
                  <c:v>0</c:v>
                </c:pt>
              </c:numCache>
            </c:numRef>
          </c:val>
        </c:ser>
        <c:firstSliceAng val="0"/>
      </c:pieChart>
    </c:plotArea>
    <c:legend>
      <c:legendPos val="r"/>
      <c:txPr>
        <a:bodyPr/>
        <a:lstStyle/>
        <a:p>
          <a:pPr>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lang="fr-CA"/>
            </a:pPr>
            <a:r>
              <a:rPr lang="en-US"/>
              <a:t>Répartition des GES émis par mode de transport</a:t>
            </a:r>
          </a:p>
        </c:rich>
      </c:tx>
    </c:title>
    <c:plotArea>
      <c:layout/>
      <c:pieChart>
        <c:varyColors val="1"/>
        <c:ser>
          <c:idx val="0"/>
          <c:order val="0"/>
          <c:tx>
            <c:strRef>
              <c:f>'Synthèse des résultats'!$D$45</c:f>
              <c:strCache>
                <c:ptCount val="1"/>
                <c:pt idx="0">
                  <c:v>GES émis par les répondants</c:v>
                </c:pt>
              </c:strCache>
            </c:strRef>
          </c:tx>
          <c:dLbls>
            <c:txPr>
              <a:bodyPr/>
              <a:lstStyle/>
              <a:p>
                <a:pPr>
                  <a:defRPr lang="en-US" sz="900"/>
                </a:pPr>
                <a:endParaRPr lang="fr-FR"/>
              </a:p>
            </c:txPr>
            <c:showPercent val="1"/>
            <c:showLeaderLines val="1"/>
          </c:dLbls>
          <c:cat>
            <c:strRef>
              <c:f>'Synthèse des résultats'!$B$46:$B$55</c:f>
              <c:strCache>
                <c:ptCount val="10"/>
                <c:pt idx="0">
                  <c:v>Métro</c:v>
                </c:pt>
                <c:pt idx="1">
                  <c:v>Marche ou vélo</c:v>
                </c:pt>
                <c:pt idx="2">
                  <c:v>Bus urbain</c:v>
                </c:pt>
                <c:pt idx="3">
                  <c:v>Train </c:v>
                </c:pt>
                <c:pt idx="4">
                  <c:v>Voiture essence ou diesel</c:v>
                </c:pt>
                <c:pt idx="5">
                  <c:v>Petit camion ou VUS</c:v>
                </c:pt>
                <c:pt idx="6">
                  <c:v>Voiture électrique</c:v>
                </c:pt>
                <c:pt idx="7">
                  <c:v>Voiture hybride</c:v>
                </c:pt>
                <c:pt idx="8">
                  <c:v>Moto</c:v>
                </c:pt>
                <c:pt idx="9">
                  <c:v>Avion</c:v>
                </c:pt>
              </c:strCache>
            </c:strRef>
          </c:cat>
          <c:val>
            <c:numRef>
              <c:f>'Synthèse des résultats'!$D$46:$D$55</c:f>
              <c:numCache>
                <c:formatCode>#,##0.00" kgCO2eq"</c:formatCode>
                <c:ptCount val="10"/>
                <c:pt idx="0">
                  <c:v>0</c:v>
                </c:pt>
                <c:pt idx="1">
                  <c:v>0</c:v>
                </c:pt>
                <c:pt idx="2">
                  <c:v>0</c:v>
                </c:pt>
                <c:pt idx="3">
                  <c:v>0</c:v>
                </c:pt>
                <c:pt idx="4">
                  <c:v>0</c:v>
                </c:pt>
                <c:pt idx="5">
                  <c:v>0</c:v>
                </c:pt>
                <c:pt idx="6">
                  <c:v>0</c:v>
                </c:pt>
                <c:pt idx="7">
                  <c:v>0</c:v>
                </c:pt>
                <c:pt idx="8">
                  <c:v>0</c:v>
                </c:pt>
                <c:pt idx="9">
                  <c:v>0</c:v>
                </c:pt>
              </c:numCache>
            </c:numRef>
          </c:val>
        </c:ser>
        <c:firstSliceAng val="0"/>
      </c:pieChart>
    </c:plotArea>
    <c:legend>
      <c:legendPos val="r"/>
      <c:txPr>
        <a:bodyPr/>
        <a:lstStyle/>
        <a:p>
          <a:pPr>
            <a:defRPr lang="fr-CA"/>
          </a:pPr>
          <a:endParaRPr lang="fr-FR"/>
        </a:p>
      </c:txPr>
    </c:legend>
    <c:plotVisOnly val="1"/>
    <c:dispBlanksAs val="zero"/>
  </c:chart>
  <c:printSettings>
    <c:headerFooter/>
    <c:pageMargins b="0.75000000000000688" l="0.70000000000000162" r="0.70000000000000162" t="0.7500000000000068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1168005</xdr:colOff>
      <xdr:row>16</xdr:row>
      <xdr:rowOff>342900</xdr:rowOff>
    </xdr:from>
    <xdr:to>
      <xdr:col>3</xdr:col>
      <xdr:colOff>977900</xdr:colOff>
      <xdr:row>16</xdr:row>
      <xdr:rowOff>1587500</xdr:rowOff>
    </xdr:to>
    <xdr:pic>
      <xdr:nvPicPr>
        <xdr:cNvPr id="2" name="Picture 1" descr="Capture d’écran 2013-08-23 à 12.56.22.png"/>
        <xdr:cNvPicPr>
          <a:picLocks noChangeAspect="1"/>
        </xdr:cNvPicPr>
      </xdr:nvPicPr>
      <xdr:blipFill rotWithShape="1">
        <a:blip xmlns:r="http://schemas.openxmlformats.org/officeDocument/2006/relationships" r:embed="rId1">
          <a:extLst>
            <a:ext uri="{28A0092B-C50C-407E-A947-70E740481C1C}">
              <a14:useLocalDpi xmlns="" xmlns:a14="http://schemas.microsoft.com/office/drawing/2010/main" val="0"/>
            </a:ext>
          </a:extLst>
        </a:blip>
        <a:srcRect l="4262" t="9524" r="6237" b="13492"/>
        <a:stretch/>
      </xdr:blipFill>
      <xdr:spPr>
        <a:xfrm>
          <a:off x="5727305" y="12700000"/>
          <a:ext cx="3772295" cy="1244600"/>
        </a:xfrm>
        <a:prstGeom prst="rect">
          <a:avLst/>
        </a:prstGeom>
      </xdr:spPr>
    </xdr:pic>
    <xdr:clientData/>
  </xdr:twoCellAnchor>
  <xdr:twoCellAnchor editAs="oneCell">
    <xdr:from>
      <xdr:col>0</xdr:col>
      <xdr:colOff>2044700</xdr:colOff>
      <xdr:row>16</xdr:row>
      <xdr:rowOff>342900</xdr:rowOff>
    </xdr:from>
    <xdr:to>
      <xdr:col>0</xdr:col>
      <xdr:colOff>3975100</xdr:colOff>
      <xdr:row>16</xdr:row>
      <xdr:rowOff>1752600</xdr:rowOff>
    </xdr:to>
    <xdr:pic>
      <xdr:nvPicPr>
        <xdr:cNvPr id="3" name="Picture 2"/>
        <xdr:cNvPicPr>
          <a:picLocks noChangeAspect="1"/>
        </xdr:cNvPicPr>
      </xdr:nvPicPr>
      <xdr:blipFill rotWithShape="1">
        <a:blip xmlns:r="http://schemas.openxmlformats.org/officeDocument/2006/relationships" r:embed="rId2"/>
        <a:srcRect l="21154" t="8572" r="20384" b="12143"/>
        <a:stretch/>
      </xdr:blipFill>
      <xdr:spPr>
        <a:xfrm>
          <a:off x="2044700" y="12700000"/>
          <a:ext cx="1930400" cy="1409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516</xdr:row>
      <xdr:rowOff>145677</xdr:rowOff>
    </xdr:from>
    <xdr:to>
      <xdr:col>19</xdr:col>
      <xdr:colOff>1568823</xdr:colOff>
      <xdr:row>531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532</xdr:row>
      <xdr:rowOff>0</xdr:rowOff>
    </xdr:from>
    <xdr:to>
      <xdr:col>19</xdr:col>
      <xdr:colOff>1568823</xdr:colOff>
      <xdr:row>547</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499</xdr:row>
      <xdr:rowOff>145677</xdr:rowOff>
    </xdr:from>
    <xdr:to>
      <xdr:col>19</xdr:col>
      <xdr:colOff>1568823</xdr:colOff>
      <xdr:row>514</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515</xdr:row>
      <xdr:rowOff>0</xdr:rowOff>
    </xdr:from>
    <xdr:to>
      <xdr:col>19</xdr:col>
      <xdr:colOff>1568823</xdr:colOff>
      <xdr:row>530</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5</xdr:row>
      <xdr:rowOff>0</xdr:rowOff>
    </xdr:from>
    <xdr:to>
      <xdr:col>17</xdr:col>
      <xdr:colOff>0</xdr:colOff>
      <xdr:row>21</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0</xdr:colOff>
      <xdr:row>36</xdr:row>
      <xdr:rowOff>200024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37</xdr:row>
      <xdr:rowOff>152401</xdr:rowOff>
    </xdr:from>
    <xdr:to>
      <xdr:col>17</xdr:col>
      <xdr:colOff>1</xdr:colOff>
      <xdr:row>56</xdr:row>
      <xdr:rowOff>142875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9525</xdr:colOff>
      <xdr:row>60</xdr:row>
      <xdr:rowOff>66675</xdr:rowOff>
    </xdr:from>
    <xdr:to>
      <xdr:col>17</xdr:col>
      <xdr:colOff>9525</xdr:colOff>
      <xdr:row>76</xdr:row>
      <xdr:rowOff>142875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oquang/Desktop/GES-testi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uide d'utilisation"/>
      <sheetName val="GES organisateurs"/>
      <sheetName val="GES invités"/>
      <sheetName val="GES utilisateurs"/>
      <sheetName val="Synthèse des résultats"/>
      <sheetName val="Synthèse"/>
      <sheetName val="Références"/>
    </sheetNames>
    <sheetDataSet>
      <sheetData sheetId="0"/>
      <sheetData sheetId="1" refreshError="1"/>
      <sheetData sheetId="2">
        <row r="6">
          <cell r="C6">
            <v>0</v>
          </cell>
        </row>
        <row r="7">
          <cell r="C7">
            <v>0</v>
          </cell>
        </row>
        <row r="8">
          <cell r="C8">
            <v>0.06</v>
          </cell>
        </row>
        <row r="9">
          <cell r="C9">
            <v>0.06</v>
          </cell>
        </row>
        <row r="10">
          <cell r="C10">
            <v>0.11</v>
          </cell>
        </row>
        <row r="11">
          <cell r="C11">
            <v>0.21</v>
          </cell>
        </row>
        <row r="12">
          <cell r="C12">
            <v>7.0000000000000007E-2</v>
          </cell>
        </row>
        <row r="13">
          <cell r="C13">
            <v>0.27</v>
          </cell>
        </row>
        <row r="14">
          <cell r="C14">
            <v>0.09</v>
          </cell>
        </row>
        <row r="15">
          <cell r="C15">
            <v>0.13</v>
          </cell>
        </row>
        <row r="510">
          <cell r="B510">
            <v>18</v>
          </cell>
        </row>
        <row r="529">
          <cell r="C529">
            <v>0</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D18"/>
  <sheetViews>
    <sheetView tabSelected="1" zoomScale="80" zoomScaleNormal="80" workbookViewId="0">
      <selection activeCell="A2" sqref="A2:D2"/>
    </sheetView>
  </sheetViews>
  <sheetFormatPr baseColWidth="10" defaultColWidth="10.85546875" defaultRowHeight="15.75"/>
  <cols>
    <col min="1" max="1" width="59.85546875" style="114" customWidth="1"/>
    <col min="2" max="2" width="41.140625" style="114" customWidth="1"/>
    <col min="3" max="3" width="10.85546875" style="114"/>
    <col min="4" max="4" width="32.140625" style="114" customWidth="1"/>
    <col min="5" max="16384" width="10.85546875" style="114"/>
  </cols>
  <sheetData>
    <row r="1" spans="1:4" ht="48.95" customHeight="1">
      <c r="A1" s="216" t="s">
        <v>81</v>
      </c>
      <c r="B1" s="217"/>
      <c r="C1" s="217"/>
      <c r="D1" s="218"/>
    </row>
    <row r="2" spans="1:4" ht="276" customHeight="1" thickBot="1">
      <c r="A2" s="219" t="s">
        <v>116</v>
      </c>
      <c r="B2" s="220"/>
      <c r="C2" s="220"/>
      <c r="D2" s="221"/>
    </row>
    <row r="3" spans="1:4" ht="36" customHeight="1" thickBot="1">
      <c r="A3" s="117" t="s">
        <v>44</v>
      </c>
      <c r="B3" s="222" t="s">
        <v>73</v>
      </c>
      <c r="C3" s="223"/>
      <c r="D3" s="224"/>
    </row>
    <row r="4" spans="1:4" ht="93.95" customHeight="1">
      <c r="A4" s="115" t="s">
        <v>7</v>
      </c>
      <c r="B4" s="225" t="s">
        <v>78</v>
      </c>
      <c r="C4" s="226"/>
      <c r="D4" s="227"/>
    </row>
    <row r="5" spans="1:4" ht="57" customHeight="1">
      <c r="A5" s="115" t="s">
        <v>12</v>
      </c>
      <c r="B5" s="228" t="s">
        <v>76</v>
      </c>
      <c r="C5" s="229"/>
      <c r="D5" s="230"/>
    </row>
    <row r="6" spans="1:4" ht="44.1" customHeight="1">
      <c r="A6" s="172" t="s">
        <v>105</v>
      </c>
      <c r="B6" s="228" t="s">
        <v>77</v>
      </c>
      <c r="C6" s="229"/>
      <c r="D6" s="230"/>
    </row>
    <row r="7" spans="1:4" ht="47.1" customHeight="1">
      <c r="A7" s="130" t="s">
        <v>11</v>
      </c>
      <c r="B7" s="228" t="s">
        <v>77</v>
      </c>
      <c r="C7" s="229"/>
      <c r="D7" s="230"/>
    </row>
    <row r="8" spans="1:4" ht="59.25" customHeight="1">
      <c r="A8" s="116" t="s">
        <v>4</v>
      </c>
      <c r="B8" s="234" t="s">
        <v>106</v>
      </c>
      <c r="C8" s="229"/>
      <c r="D8" s="230"/>
    </row>
    <row r="9" spans="1:4" ht="59.25" customHeight="1">
      <c r="A9" s="173" t="s">
        <v>56</v>
      </c>
      <c r="B9" s="234" t="s">
        <v>106</v>
      </c>
      <c r="C9" s="229"/>
      <c r="D9" s="230"/>
    </row>
    <row r="10" spans="1:4" ht="59.25" customHeight="1">
      <c r="A10" s="173" t="s">
        <v>82</v>
      </c>
      <c r="B10" s="234" t="s">
        <v>106</v>
      </c>
      <c r="C10" s="229"/>
      <c r="D10" s="230"/>
    </row>
    <row r="11" spans="1:4" ht="59.25" customHeight="1">
      <c r="A11" s="173" t="s">
        <v>52</v>
      </c>
      <c r="B11" s="234" t="s">
        <v>106</v>
      </c>
      <c r="C11" s="229"/>
      <c r="D11" s="230"/>
    </row>
    <row r="12" spans="1:4" ht="64.5" customHeight="1">
      <c r="A12" s="173" t="s">
        <v>86</v>
      </c>
      <c r="B12" s="234" t="s">
        <v>106</v>
      </c>
      <c r="C12" s="229"/>
      <c r="D12" s="230"/>
    </row>
    <row r="13" spans="1:4" ht="41.1" customHeight="1" thickBot="1">
      <c r="A13" s="116" t="s">
        <v>17</v>
      </c>
      <c r="B13" s="241" t="s">
        <v>79</v>
      </c>
      <c r="C13" s="242"/>
      <c r="D13" s="243"/>
    </row>
    <row r="14" spans="1:4" ht="27.95" customHeight="1" thickBot="1">
      <c r="A14" s="235" t="s">
        <v>45</v>
      </c>
      <c r="B14" s="236"/>
      <c r="C14" s="236"/>
      <c r="D14" s="237"/>
    </row>
    <row r="15" spans="1:4" ht="57" customHeight="1">
      <c r="A15" s="115" t="s">
        <v>74</v>
      </c>
      <c r="B15" s="228" t="s">
        <v>75</v>
      </c>
      <c r="C15" s="229"/>
      <c r="D15" s="230"/>
    </row>
    <row r="16" spans="1:4" ht="96.95" customHeight="1">
      <c r="A16" s="115" t="s">
        <v>46</v>
      </c>
      <c r="B16" s="238" t="s">
        <v>80</v>
      </c>
      <c r="C16" s="239"/>
      <c r="D16" s="240"/>
    </row>
    <row r="17" spans="1:4" ht="158.1" customHeight="1">
      <c r="A17" s="244"/>
      <c r="B17" s="245"/>
      <c r="C17" s="245"/>
      <c r="D17" s="246"/>
    </row>
    <row r="18" spans="1:4">
      <c r="A18" s="231" t="s">
        <v>107</v>
      </c>
      <c r="B18" s="232"/>
      <c r="C18" s="232"/>
      <c r="D18" s="233"/>
    </row>
  </sheetData>
  <sheetProtection sheet="1" objects="1" scenarios="1"/>
  <mergeCells count="18">
    <mergeCell ref="A18:D18"/>
    <mergeCell ref="B6:D6"/>
    <mergeCell ref="B7:D7"/>
    <mergeCell ref="B8:D8"/>
    <mergeCell ref="B12:D12"/>
    <mergeCell ref="A14:D14"/>
    <mergeCell ref="B15:D15"/>
    <mergeCell ref="B16:D16"/>
    <mergeCell ref="B13:D13"/>
    <mergeCell ref="A17:D17"/>
    <mergeCell ref="B9:D9"/>
    <mergeCell ref="B10:D10"/>
    <mergeCell ref="B11:D11"/>
    <mergeCell ref="A1:D1"/>
    <mergeCell ref="A2:D2"/>
    <mergeCell ref="B3:D3"/>
    <mergeCell ref="B4:D4"/>
    <mergeCell ref="B5:D5"/>
  </mergeCells>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sheetPr codeName="Feuil7" enableFormatConditionsCalculation="0">
    <tabColor theme="9" tint="-0.249977111117893"/>
    <outlinePr summaryBelow="0" summaryRight="0"/>
  </sheetPr>
  <dimension ref="B1:T552"/>
  <sheetViews>
    <sheetView showGridLines="0" zoomScale="85" zoomScaleNormal="85" zoomScalePageLayoutView="85" workbookViewId="0">
      <pane ySplit="22" topLeftCell="A23" activePane="bottomLeft" state="frozenSplit"/>
      <selection activeCell="D18" sqref="D18:D19"/>
      <selection pane="bottomLeft" activeCell="B23" sqref="B23"/>
    </sheetView>
  </sheetViews>
  <sheetFormatPr baseColWidth="10" defaultColWidth="9.140625" defaultRowHeight="15"/>
  <cols>
    <col min="1" max="1" width="0.5703125" style="1" customWidth="1"/>
    <col min="2" max="2" width="32.28515625" style="1" customWidth="1"/>
    <col min="3" max="3" width="29" style="48" customWidth="1"/>
    <col min="4" max="4" width="18.42578125" style="1" customWidth="1"/>
    <col min="5" max="9" width="13.7109375" style="1" customWidth="1"/>
    <col min="10" max="10" width="16.42578125" style="48" hidden="1" customWidth="1"/>
    <col min="11" max="11" width="13.7109375" style="1" customWidth="1"/>
    <col min="12" max="12" width="15.85546875" style="48" hidden="1" customWidth="1"/>
    <col min="13" max="13" width="13.7109375" style="48" customWidth="1"/>
    <col min="14" max="14" width="13.7109375" style="48" hidden="1" customWidth="1"/>
    <col min="15" max="15" width="13.7109375" style="48" customWidth="1"/>
    <col min="16" max="16" width="17.28515625" style="48" hidden="1" customWidth="1"/>
    <col min="17" max="17" width="13.7109375" style="48" customWidth="1"/>
    <col min="18" max="18" width="15.7109375" style="48" hidden="1" customWidth="1"/>
    <col min="19" max="19" width="13.7109375" style="1" customWidth="1"/>
    <col min="20" max="20" width="24.85546875" style="1" customWidth="1"/>
    <col min="21" max="21" width="21.42578125" style="1" customWidth="1"/>
    <col min="22" max="16384" width="9.140625" style="1"/>
  </cols>
  <sheetData>
    <row r="1" spans="2:20" customFormat="1">
      <c r="C1" s="52"/>
      <c r="J1" s="52"/>
      <c r="L1" s="52"/>
      <c r="M1" s="52"/>
      <c r="N1" s="52"/>
      <c r="O1" s="52"/>
      <c r="P1" s="52"/>
      <c r="Q1" s="52"/>
      <c r="R1" s="52"/>
    </row>
    <row r="2" spans="2:20" customFormat="1" ht="33.75" customHeight="1">
      <c r="B2" s="247" t="s">
        <v>69</v>
      </c>
      <c r="C2" s="247"/>
      <c r="D2" s="247"/>
      <c r="E2" s="247"/>
      <c r="F2" s="247"/>
      <c r="G2" s="247"/>
      <c r="H2" s="247"/>
      <c r="I2" s="247"/>
      <c r="J2" s="247"/>
      <c r="K2" s="247"/>
      <c r="L2" s="247"/>
      <c r="M2" s="247"/>
      <c r="N2" s="247"/>
      <c r="O2" s="247"/>
      <c r="P2" s="247"/>
      <c r="Q2" s="247"/>
      <c r="R2" s="247"/>
      <c r="S2" s="247"/>
      <c r="T2" s="247"/>
    </row>
    <row r="3" spans="2:20" customFormat="1" ht="4.5" customHeight="1">
      <c r="B3" s="2"/>
      <c r="C3" s="49"/>
      <c r="J3" s="52"/>
      <c r="L3" s="52"/>
      <c r="M3" s="52"/>
      <c r="N3" s="52"/>
      <c r="O3" s="52"/>
      <c r="P3" s="52"/>
      <c r="Q3" s="52"/>
      <c r="R3" s="52"/>
    </row>
    <row r="4" spans="2:20" customFormat="1" ht="8.25" hidden="1" customHeight="1">
      <c r="B4" s="3"/>
      <c r="C4" s="125"/>
      <c r="D4" s="3"/>
      <c r="E4" s="3"/>
      <c r="J4" s="52"/>
      <c r="L4" s="52"/>
      <c r="M4" s="52"/>
      <c r="N4" s="52"/>
      <c r="O4" s="52"/>
      <c r="P4" s="52"/>
      <c r="Q4" s="52"/>
      <c r="R4" s="52"/>
    </row>
    <row r="5" spans="2:20" customFormat="1" hidden="1">
      <c r="B5" s="250" t="s">
        <v>0</v>
      </c>
      <c r="C5" s="251"/>
      <c r="D5" s="251"/>
      <c r="E5" s="251"/>
      <c r="F5" s="63"/>
      <c r="J5" s="52"/>
      <c r="L5" s="52"/>
      <c r="M5" s="52"/>
      <c r="N5" s="52"/>
      <c r="O5" s="52"/>
      <c r="P5" s="52"/>
      <c r="Q5" s="52"/>
      <c r="R5" s="52"/>
    </row>
    <row r="6" spans="2:20" customFormat="1" ht="19.5" hidden="1" customHeight="1" thickBot="1">
      <c r="B6" s="67" t="s">
        <v>1</v>
      </c>
      <c r="C6" s="134"/>
      <c r="D6" s="68" t="s">
        <v>2</v>
      </c>
      <c r="E6" s="69" t="s">
        <v>3</v>
      </c>
      <c r="F6" s="70" t="s">
        <v>54</v>
      </c>
      <c r="J6" s="52"/>
      <c r="L6" s="52"/>
      <c r="M6" s="52"/>
      <c r="N6" s="52"/>
      <c r="O6" s="52"/>
      <c r="P6" s="52"/>
      <c r="Q6" s="52"/>
      <c r="R6" s="52"/>
    </row>
    <row r="7" spans="2:20" customFormat="1" ht="23.25" hidden="1" customHeight="1">
      <c r="B7" s="62" t="s">
        <v>7</v>
      </c>
      <c r="C7" s="135"/>
      <c r="D7" s="64">
        <v>0</v>
      </c>
      <c r="E7" s="65" t="s">
        <v>57</v>
      </c>
      <c r="F7" s="66" t="s">
        <v>37</v>
      </c>
      <c r="J7" s="52"/>
      <c r="L7" s="52"/>
      <c r="M7" s="52"/>
      <c r="N7" s="52"/>
      <c r="O7" s="52"/>
      <c r="P7" s="52"/>
      <c r="Q7" s="52"/>
      <c r="R7" s="52"/>
    </row>
    <row r="8" spans="2:20" customFormat="1" ht="21.75" hidden="1" customHeight="1">
      <c r="B8" s="6" t="s">
        <v>12</v>
      </c>
      <c r="C8" s="136"/>
      <c r="D8" s="53">
        <v>0</v>
      </c>
      <c r="E8" s="59" t="s">
        <v>5</v>
      </c>
      <c r="F8" s="60" t="s">
        <v>42</v>
      </c>
      <c r="J8" s="52"/>
      <c r="L8" s="52"/>
      <c r="M8" s="52"/>
      <c r="N8" s="52"/>
      <c r="O8" s="52"/>
      <c r="P8" s="52"/>
      <c r="Q8" s="52"/>
      <c r="R8" s="52"/>
    </row>
    <row r="9" spans="2:20" customFormat="1" ht="19.5" hidden="1" customHeight="1">
      <c r="B9" s="7" t="s">
        <v>9</v>
      </c>
      <c r="C9" s="137"/>
      <c r="D9" s="53">
        <v>0.06</v>
      </c>
      <c r="E9" s="65" t="s">
        <v>57</v>
      </c>
      <c r="F9" s="60" t="s">
        <v>39</v>
      </c>
      <c r="J9" s="52"/>
      <c r="L9" s="52"/>
      <c r="M9" s="52"/>
      <c r="N9" s="52"/>
      <c r="O9" s="52"/>
      <c r="P9" s="52"/>
      <c r="Q9" s="52"/>
      <c r="R9" s="52"/>
    </row>
    <row r="10" spans="2:20" customFormat="1" ht="14.25" hidden="1" customHeight="1">
      <c r="B10" s="5" t="s">
        <v>10</v>
      </c>
      <c r="C10" s="138"/>
      <c r="D10" s="53">
        <v>0.06</v>
      </c>
      <c r="E10" s="65" t="s">
        <v>57</v>
      </c>
      <c r="F10" s="60" t="s">
        <v>40</v>
      </c>
      <c r="J10" s="52"/>
      <c r="L10" s="52"/>
      <c r="M10" s="52"/>
      <c r="N10" s="52"/>
      <c r="O10" s="52"/>
      <c r="P10" s="52"/>
      <c r="Q10" s="52"/>
      <c r="R10" s="52"/>
    </row>
    <row r="11" spans="2:20" customFormat="1" ht="19.5" hidden="1" customHeight="1">
      <c r="B11" s="5" t="s">
        <v>11</v>
      </c>
      <c r="C11" s="138"/>
      <c r="D11" s="53">
        <v>0.11</v>
      </c>
      <c r="E11" s="65" t="s">
        <v>57</v>
      </c>
      <c r="F11" s="60" t="s">
        <v>41</v>
      </c>
      <c r="J11" s="52"/>
      <c r="L11" s="52"/>
      <c r="M11" s="52"/>
      <c r="N11" s="52"/>
      <c r="O11" s="52"/>
      <c r="P11" s="52"/>
      <c r="Q11" s="52"/>
      <c r="R11" s="52"/>
    </row>
    <row r="12" spans="2:20" customFormat="1" ht="15.75" hidden="1" customHeight="1">
      <c r="B12" s="4" t="s">
        <v>4</v>
      </c>
      <c r="C12" s="139"/>
      <c r="D12" s="53">
        <v>0.21</v>
      </c>
      <c r="E12" s="59" t="s">
        <v>5</v>
      </c>
      <c r="F12" s="60" t="s">
        <v>34</v>
      </c>
      <c r="J12" s="52"/>
      <c r="L12" s="52"/>
      <c r="M12" s="52"/>
      <c r="N12" s="52"/>
      <c r="O12" s="52"/>
      <c r="P12" s="52"/>
      <c r="Q12" s="52"/>
      <c r="R12" s="52"/>
    </row>
    <row r="13" spans="2:20" customFormat="1" ht="14.25" hidden="1" customHeight="1">
      <c r="B13" s="6" t="s">
        <v>8</v>
      </c>
      <c r="C13" s="136"/>
      <c r="D13" s="53">
        <v>7.0000000000000007E-2</v>
      </c>
      <c r="E13" s="65" t="s">
        <v>57</v>
      </c>
      <c r="F13" s="60" t="s">
        <v>38</v>
      </c>
      <c r="J13" s="52"/>
      <c r="L13" s="52"/>
      <c r="M13" s="52"/>
      <c r="N13" s="52"/>
      <c r="O13" s="52"/>
      <c r="P13" s="52"/>
      <c r="Q13" s="52"/>
      <c r="R13" s="52"/>
    </row>
    <row r="14" spans="2:20" customFormat="1" ht="20.25" hidden="1" customHeight="1">
      <c r="B14" s="5" t="s">
        <v>56</v>
      </c>
      <c r="C14" s="138"/>
      <c r="D14" s="53">
        <v>0.32</v>
      </c>
      <c r="E14" s="59" t="s">
        <v>5</v>
      </c>
      <c r="F14" s="60" t="s">
        <v>35</v>
      </c>
      <c r="J14" s="52"/>
      <c r="L14" s="52"/>
      <c r="M14" s="52"/>
      <c r="N14" s="52"/>
      <c r="O14" s="52"/>
      <c r="P14" s="52"/>
      <c r="Q14" s="52"/>
      <c r="R14" s="52"/>
    </row>
    <row r="15" spans="2:20" customFormat="1" hidden="1">
      <c r="B15" s="5" t="s">
        <v>55</v>
      </c>
      <c r="C15" s="138"/>
      <c r="D15" s="53">
        <v>0.09</v>
      </c>
      <c r="E15" s="59" t="s">
        <v>5</v>
      </c>
      <c r="F15" s="60" t="s">
        <v>36</v>
      </c>
      <c r="J15" s="52"/>
      <c r="L15" s="52"/>
      <c r="M15" s="52"/>
      <c r="N15" s="52"/>
      <c r="O15" s="52"/>
      <c r="P15" s="52"/>
      <c r="Q15" s="52"/>
      <c r="R15" s="52"/>
    </row>
    <row r="16" spans="2:20" s="52" customFormat="1" hidden="1">
      <c r="B16" s="119" t="s">
        <v>88</v>
      </c>
      <c r="C16" s="140"/>
      <c r="D16" s="53">
        <v>0.13</v>
      </c>
      <c r="E16" s="59" t="s">
        <v>5</v>
      </c>
      <c r="F16" s="60" t="s">
        <v>89</v>
      </c>
    </row>
    <row r="17" spans="2:20" s="52" customFormat="1" hidden="1">
      <c r="B17" s="119" t="s">
        <v>85</v>
      </c>
      <c r="C17" s="140"/>
      <c r="D17" s="53">
        <v>3.4000000000000002E-4</v>
      </c>
      <c r="E17" s="59" t="s">
        <v>5</v>
      </c>
      <c r="F17" s="60" t="s">
        <v>90</v>
      </c>
    </row>
    <row r="18" spans="2:20" s="52" customFormat="1" hidden="1">
      <c r="B18" s="119" t="s">
        <v>87</v>
      </c>
      <c r="C18" s="140"/>
      <c r="D18" s="53">
        <v>0.16</v>
      </c>
      <c r="E18" s="59" t="s">
        <v>5</v>
      </c>
      <c r="F18" s="60" t="s">
        <v>91</v>
      </c>
    </row>
    <row r="19" spans="2:20" customFormat="1" ht="21.75" hidden="1" customHeight="1" thickBot="1">
      <c r="B19" s="8" t="s">
        <v>13</v>
      </c>
      <c r="C19" s="141"/>
      <c r="D19" s="54">
        <v>0.12</v>
      </c>
      <c r="E19" s="65" t="s">
        <v>57</v>
      </c>
      <c r="F19" s="60" t="s">
        <v>43</v>
      </c>
      <c r="J19" s="52"/>
      <c r="L19" s="52"/>
      <c r="M19" s="52"/>
      <c r="N19" s="52"/>
      <c r="O19" s="52"/>
      <c r="P19" s="52"/>
      <c r="Q19" s="52"/>
      <c r="R19" s="52"/>
    </row>
    <row r="20" spans="2:20" ht="8.25" customHeight="1" thickBot="1"/>
    <row r="21" spans="2:20" ht="42.95" customHeight="1">
      <c r="B21" s="254" t="s">
        <v>14</v>
      </c>
      <c r="C21" s="256" t="s">
        <v>47</v>
      </c>
      <c r="D21" s="256" t="s">
        <v>93</v>
      </c>
      <c r="E21" s="248" t="s">
        <v>7</v>
      </c>
      <c r="F21" s="248" t="s">
        <v>12</v>
      </c>
      <c r="G21" s="248" t="s">
        <v>92</v>
      </c>
      <c r="H21" s="248" t="s">
        <v>11</v>
      </c>
      <c r="I21" s="258" t="s">
        <v>59</v>
      </c>
      <c r="J21" s="260" t="s">
        <v>108</v>
      </c>
      <c r="K21" s="258" t="s">
        <v>56</v>
      </c>
      <c r="L21" s="280" t="s">
        <v>109</v>
      </c>
      <c r="M21" s="258" t="s">
        <v>82</v>
      </c>
      <c r="N21" s="280" t="s">
        <v>110</v>
      </c>
      <c r="O21" s="258" t="s">
        <v>87</v>
      </c>
      <c r="P21" s="280" t="s">
        <v>111</v>
      </c>
      <c r="Q21" s="258" t="s">
        <v>86</v>
      </c>
      <c r="R21" s="280" t="s">
        <v>112</v>
      </c>
      <c r="S21" s="248" t="s">
        <v>17</v>
      </c>
      <c r="T21" s="252" t="s">
        <v>18</v>
      </c>
    </row>
    <row r="22" spans="2:20" ht="42.95" customHeight="1" thickBot="1">
      <c r="B22" s="255"/>
      <c r="C22" s="257"/>
      <c r="D22" s="257"/>
      <c r="E22" s="249"/>
      <c r="F22" s="249"/>
      <c r="G22" s="249"/>
      <c r="H22" s="249"/>
      <c r="I22" s="259"/>
      <c r="J22" s="261"/>
      <c r="K22" s="259"/>
      <c r="L22" s="259"/>
      <c r="M22" s="259"/>
      <c r="N22" s="259"/>
      <c r="O22" s="259"/>
      <c r="P22" s="259"/>
      <c r="Q22" s="259"/>
      <c r="R22" s="259"/>
      <c r="S22" s="249"/>
      <c r="T22" s="253"/>
    </row>
    <row r="23" spans="2:20" ht="15.75" customHeight="1">
      <c r="B23" s="97"/>
      <c r="C23" s="142"/>
      <c r="D23" s="98"/>
      <c r="E23" s="99"/>
      <c r="F23" s="100"/>
      <c r="G23" s="100"/>
      <c r="H23" s="100"/>
      <c r="I23" s="100"/>
      <c r="J23" s="180">
        <f t="shared" ref="J23:J86" si="0">I23*IF(D23,FE_VoitureED/D23,0)</f>
        <v>0</v>
      </c>
      <c r="K23" s="100"/>
      <c r="L23" s="180">
        <f t="shared" ref="L23:L86" si="1">K23*IF(D23,FE_VUS/D23,0)</f>
        <v>0</v>
      </c>
      <c r="M23" s="100"/>
      <c r="N23" s="180">
        <f t="shared" ref="N23:N86" si="2">M23*IF(D23,FE_Electrique/D23,0)</f>
        <v>0</v>
      </c>
      <c r="O23" s="100"/>
      <c r="P23" s="180">
        <f t="shared" ref="P23:P86" si="3">O23*IF(D23,FE_Hybride/D23,0)</f>
        <v>0</v>
      </c>
      <c r="Q23" s="100"/>
      <c r="R23" s="180">
        <f t="shared" ref="R23:R86" si="4">Q23*IF(D23,FE_Moto/D23,0)</f>
        <v>0</v>
      </c>
      <c r="S23" s="100"/>
      <c r="T23" s="107">
        <f t="shared" ref="T23:T86" si="5">E23*FE_Metro+F23*FE_Marche+G23*FE_BusUrbain+H23*FE_Train+I23*IF(D23,FE_VoitureED/D23,0)+K23*IF(D23,FE_VUS/D23,0)+M23*IF(D23,FE_Electrique/D23,0)+O23*IF(D23,FE_Hybride/D23,0)+Q23*IF(D23,FE_Moto/D23,0)+S23*FE_Avion</f>
        <v>0</v>
      </c>
    </row>
    <row r="24" spans="2:20">
      <c r="B24" s="97"/>
      <c r="C24" s="142"/>
      <c r="D24" s="101"/>
      <c r="E24" s="73"/>
      <c r="F24" s="74"/>
      <c r="G24" s="74"/>
      <c r="H24" s="74"/>
      <c r="I24" s="74"/>
      <c r="J24" s="180">
        <f t="shared" si="0"/>
        <v>0</v>
      </c>
      <c r="K24" s="74"/>
      <c r="L24" s="180">
        <f t="shared" si="1"/>
        <v>0</v>
      </c>
      <c r="M24" s="74"/>
      <c r="N24" s="180">
        <f t="shared" si="2"/>
        <v>0</v>
      </c>
      <c r="O24" s="74"/>
      <c r="P24" s="180">
        <f t="shared" si="3"/>
        <v>0</v>
      </c>
      <c r="Q24" s="74"/>
      <c r="R24" s="180">
        <f t="shared" si="4"/>
        <v>0</v>
      </c>
      <c r="S24" s="74"/>
      <c r="T24" s="107">
        <f t="shared" si="5"/>
        <v>0</v>
      </c>
    </row>
    <row r="25" spans="2:20">
      <c r="B25" s="97"/>
      <c r="C25" s="174"/>
      <c r="D25" s="101"/>
      <c r="E25" s="73"/>
      <c r="F25" s="74"/>
      <c r="G25" s="74"/>
      <c r="H25" s="74"/>
      <c r="I25" s="74"/>
      <c r="J25" s="180">
        <f t="shared" si="0"/>
        <v>0</v>
      </c>
      <c r="K25" s="74"/>
      <c r="L25" s="180">
        <f t="shared" si="1"/>
        <v>0</v>
      </c>
      <c r="M25" s="74"/>
      <c r="N25" s="180">
        <f t="shared" si="2"/>
        <v>0</v>
      </c>
      <c r="O25" s="74"/>
      <c r="P25" s="180">
        <f t="shared" si="3"/>
        <v>0</v>
      </c>
      <c r="Q25" s="74"/>
      <c r="R25" s="180">
        <f t="shared" si="4"/>
        <v>0</v>
      </c>
      <c r="S25" s="74"/>
      <c r="T25" s="107">
        <f t="shared" si="5"/>
        <v>0</v>
      </c>
    </row>
    <row r="26" spans="2:20">
      <c r="B26" s="97"/>
      <c r="C26" s="142"/>
      <c r="D26" s="101"/>
      <c r="E26" s="73"/>
      <c r="F26" s="74"/>
      <c r="G26" s="74"/>
      <c r="H26" s="74"/>
      <c r="I26" s="74"/>
      <c r="J26" s="180">
        <f t="shared" si="0"/>
        <v>0</v>
      </c>
      <c r="K26" s="74"/>
      <c r="L26" s="180">
        <f t="shared" si="1"/>
        <v>0</v>
      </c>
      <c r="M26" s="74"/>
      <c r="N26" s="180">
        <f t="shared" si="2"/>
        <v>0</v>
      </c>
      <c r="O26" s="74"/>
      <c r="P26" s="180">
        <f t="shared" si="3"/>
        <v>0</v>
      </c>
      <c r="Q26" s="74"/>
      <c r="R26" s="180">
        <f t="shared" si="4"/>
        <v>0</v>
      </c>
      <c r="S26" s="74"/>
      <c r="T26" s="107">
        <f t="shared" si="5"/>
        <v>0</v>
      </c>
    </row>
    <row r="27" spans="2:20">
      <c r="B27" s="97"/>
      <c r="C27" s="142"/>
      <c r="D27" s="101"/>
      <c r="E27" s="73"/>
      <c r="F27" s="74"/>
      <c r="G27" s="74"/>
      <c r="H27" s="74"/>
      <c r="I27" s="74"/>
      <c r="J27" s="180">
        <f t="shared" si="0"/>
        <v>0</v>
      </c>
      <c r="K27" s="74"/>
      <c r="L27" s="180">
        <f t="shared" si="1"/>
        <v>0</v>
      </c>
      <c r="M27" s="74"/>
      <c r="N27" s="180">
        <f t="shared" si="2"/>
        <v>0</v>
      </c>
      <c r="O27" s="74"/>
      <c r="P27" s="180">
        <f t="shared" si="3"/>
        <v>0</v>
      </c>
      <c r="Q27" s="74"/>
      <c r="R27" s="180">
        <f t="shared" si="4"/>
        <v>0</v>
      </c>
      <c r="S27" s="74"/>
      <c r="T27" s="107">
        <f t="shared" si="5"/>
        <v>0</v>
      </c>
    </row>
    <row r="28" spans="2:20">
      <c r="B28" s="97"/>
      <c r="C28" s="142"/>
      <c r="D28" s="101"/>
      <c r="E28" s="73"/>
      <c r="F28" s="74"/>
      <c r="G28" s="74"/>
      <c r="H28" s="74"/>
      <c r="I28" s="74"/>
      <c r="J28" s="180">
        <f t="shared" si="0"/>
        <v>0</v>
      </c>
      <c r="K28" s="74"/>
      <c r="L28" s="180">
        <f t="shared" si="1"/>
        <v>0</v>
      </c>
      <c r="M28" s="74"/>
      <c r="N28" s="180">
        <f t="shared" si="2"/>
        <v>0</v>
      </c>
      <c r="O28" s="74"/>
      <c r="P28" s="180">
        <f t="shared" si="3"/>
        <v>0</v>
      </c>
      <c r="Q28" s="74"/>
      <c r="R28" s="180">
        <f t="shared" si="4"/>
        <v>0</v>
      </c>
      <c r="S28" s="74"/>
      <c r="T28" s="107">
        <f t="shared" si="5"/>
        <v>0</v>
      </c>
    </row>
    <row r="29" spans="2:20">
      <c r="B29" s="97"/>
      <c r="C29" s="142"/>
      <c r="D29" s="101"/>
      <c r="E29" s="73"/>
      <c r="F29" s="74"/>
      <c r="G29" s="74"/>
      <c r="H29" s="74"/>
      <c r="I29" s="74"/>
      <c r="J29" s="180">
        <f t="shared" si="0"/>
        <v>0</v>
      </c>
      <c r="K29" s="74"/>
      <c r="L29" s="180">
        <f t="shared" si="1"/>
        <v>0</v>
      </c>
      <c r="M29" s="74"/>
      <c r="N29" s="180">
        <f t="shared" si="2"/>
        <v>0</v>
      </c>
      <c r="O29" s="74"/>
      <c r="P29" s="180">
        <f t="shared" si="3"/>
        <v>0</v>
      </c>
      <c r="Q29" s="74"/>
      <c r="R29" s="180">
        <f t="shared" si="4"/>
        <v>0</v>
      </c>
      <c r="S29" s="74"/>
      <c r="T29" s="107">
        <f t="shared" si="5"/>
        <v>0</v>
      </c>
    </row>
    <row r="30" spans="2:20">
      <c r="B30" s="97"/>
      <c r="C30" s="142"/>
      <c r="D30" s="101"/>
      <c r="E30" s="73"/>
      <c r="F30" s="74"/>
      <c r="G30" s="74"/>
      <c r="H30" s="74"/>
      <c r="I30" s="74"/>
      <c r="J30" s="180">
        <f t="shared" si="0"/>
        <v>0</v>
      </c>
      <c r="K30" s="74"/>
      <c r="L30" s="180">
        <f t="shared" si="1"/>
        <v>0</v>
      </c>
      <c r="M30" s="74"/>
      <c r="N30" s="180">
        <f t="shared" si="2"/>
        <v>0</v>
      </c>
      <c r="O30" s="74"/>
      <c r="P30" s="180">
        <f t="shared" si="3"/>
        <v>0</v>
      </c>
      <c r="Q30" s="74"/>
      <c r="R30" s="180">
        <f t="shared" si="4"/>
        <v>0</v>
      </c>
      <c r="S30" s="74"/>
      <c r="T30" s="107">
        <f t="shared" si="5"/>
        <v>0</v>
      </c>
    </row>
    <row r="31" spans="2:20">
      <c r="B31" s="97"/>
      <c r="C31" s="142"/>
      <c r="D31" s="101"/>
      <c r="E31" s="73"/>
      <c r="F31" s="74"/>
      <c r="G31" s="74"/>
      <c r="H31" s="74"/>
      <c r="I31" s="74"/>
      <c r="J31" s="180">
        <f t="shared" si="0"/>
        <v>0</v>
      </c>
      <c r="K31" s="74"/>
      <c r="L31" s="180">
        <f t="shared" si="1"/>
        <v>0</v>
      </c>
      <c r="M31" s="74"/>
      <c r="N31" s="180">
        <f t="shared" si="2"/>
        <v>0</v>
      </c>
      <c r="O31" s="74"/>
      <c r="P31" s="180">
        <f t="shared" si="3"/>
        <v>0</v>
      </c>
      <c r="Q31" s="74"/>
      <c r="R31" s="180">
        <f t="shared" si="4"/>
        <v>0</v>
      </c>
      <c r="S31" s="74"/>
      <c r="T31" s="107">
        <f t="shared" si="5"/>
        <v>0</v>
      </c>
    </row>
    <row r="32" spans="2:20">
      <c r="B32" s="97"/>
      <c r="C32" s="142"/>
      <c r="D32" s="101"/>
      <c r="E32" s="73"/>
      <c r="F32" s="74"/>
      <c r="G32" s="74"/>
      <c r="H32" s="74"/>
      <c r="I32" s="74"/>
      <c r="J32" s="180">
        <f t="shared" si="0"/>
        <v>0</v>
      </c>
      <c r="K32" s="74"/>
      <c r="L32" s="180">
        <f t="shared" si="1"/>
        <v>0</v>
      </c>
      <c r="M32" s="74"/>
      <c r="N32" s="180">
        <f t="shared" si="2"/>
        <v>0</v>
      </c>
      <c r="O32" s="74"/>
      <c r="P32" s="180">
        <f t="shared" si="3"/>
        <v>0</v>
      </c>
      <c r="Q32" s="74"/>
      <c r="R32" s="180">
        <f t="shared" si="4"/>
        <v>0</v>
      </c>
      <c r="S32" s="74"/>
      <c r="T32" s="107">
        <f t="shared" si="5"/>
        <v>0</v>
      </c>
    </row>
    <row r="33" spans="2:20">
      <c r="B33" s="97"/>
      <c r="C33" s="142"/>
      <c r="D33" s="101"/>
      <c r="E33" s="73"/>
      <c r="F33" s="74"/>
      <c r="G33" s="74"/>
      <c r="H33" s="74"/>
      <c r="I33" s="74"/>
      <c r="J33" s="180">
        <f t="shared" si="0"/>
        <v>0</v>
      </c>
      <c r="K33" s="74"/>
      <c r="L33" s="180">
        <f t="shared" si="1"/>
        <v>0</v>
      </c>
      <c r="M33" s="74"/>
      <c r="N33" s="180">
        <f t="shared" si="2"/>
        <v>0</v>
      </c>
      <c r="O33" s="74"/>
      <c r="P33" s="180">
        <f t="shared" si="3"/>
        <v>0</v>
      </c>
      <c r="Q33" s="74"/>
      <c r="R33" s="180">
        <f t="shared" si="4"/>
        <v>0</v>
      </c>
      <c r="S33" s="74"/>
      <c r="T33" s="107">
        <f t="shared" si="5"/>
        <v>0</v>
      </c>
    </row>
    <row r="34" spans="2:20">
      <c r="B34" s="97"/>
      <c r="C34" s="142"/>
      <c r="D34" s="101"/>
      <c r="E34" s="73"/>
      <c r="F34" s="74"/>
      <c r="G34" s="74"/>
      <c r="H34" s="74"/>
      <c r="I34" s="74"/>
      <c r="J34" s="180">
        <f t="shared" si="0"/>
        <v>0</v>
      </c>
      <c r="K34" s="74"/>
      <c r="L34" s="180">
        <f t="shared" si="1"/>
        <v>0</v>
      </c>
      <c r="M34" s="74"/>
      <c r="N34" s="180">
        <f t="shared" si="2"/>
        <v>0</v>
      </c>
      <c r="O34" s="74"/>
      <c r="P34" s="180">
        <f t="shared" si="3"/>
        <v>0</v>
      </c>
      <c r="Q34" s="74"/>
      <c r="R34" s="180">
        <f t="shared" si="4"/>
        <v>0</v>
      </c>
      <c r="S34" s="74"/>
      <c r="T34" s="107">
        <f t="shared" si="5"/>
        <v>0</v>
      </c>
    </row>
    <row r="35" spans="2:20">
      <c r="B35" s="97"/>
      <c r="C35" s="142"/>
      <c r="D35" s="101"/>
      <c r="E35" s="73"/>
      <c r="F35" s="74"/>
      <c r="G35" s="74"/>
      <c r="H35" s="74"/>
      <c r="I35" s="74"/>
      <c r="J35" s="180">
        <f t="shared" si="0"/>
        <v>0</v>
      </c>
      <c r="K35" s="74"/>
      <c r="L35" s="180">
        <f t="shared" si="1"/>
        <v>0</v>
      </c>
      <c r="M35" s="74"/>
      <c r="N35" s="180">
        <f t="shared" si="2"/>
        <v>0</v>
      </c>
      <c r="O35" s="74"/>
      <c r="P35" s="180">
        <f t="shared" si="3"/>
        <v>0</v>
      </c>
      <c r="Q35" s="74"/>
      <c r="R35" s="180">
        <f t="shared" si="4"/>
        <v>0</v>
      </c>
      <c r="S35" s="74"/>
      <c r="T35" s="107">
        <f t="shared" si="5"/>
        <v>0</v>
      </c>
    </row>
    <row r="36" spans="2:20">
      <c r="B36" s="97"/>
      <c r="C36" s="142"/>
      <c r="D36" s="101"/>
      <c r="E36" s="73"/>
      <c r="F36" s="74"/>
      <c r="G36" s="74"/>
      <c r="H36" s="74"/>
      <c r="I36" s="74"/>
      <c r="J36" s="180">
        <f t="shared" si="0"/>
        <v>0</v>
      </c>
      <c r="K36" s="74"/>
      <c r="L36" s="180">
        <f t="shared" si="1"/>
        <v>0</v>
      </c>
      <c r="M36" s="74"/>
      <c r="N36" s="180">
        <f t="shared" si="2"/>
        <v>0</v>
      </c>
      <c r="O36" s="74"/>
      <c r="P36" s="180">
        <f t="shared" si="3"/>
        <v>0</v>
      </c>
      <c r="Q36" s="74"/>
      <c r="R36" s="180">
        <f t="shared" si="4"/>
        <v>0</v>
      </c>
      <c r="S36" s="74"/>
      <c r="T36" s="107">
        <f t="shared" si="5"/>
        <v>0</v>
      </c>
    </row>
    <row r="37" spans="2:20">
      <c r="B37" s="97"/>
      <c r="C37" s="142"/>
      <c r="D37" s="101"/>
      <c r="E37" s="73"/>
      <c r="F37" s="74"/>
      <c r="G37" s="74"/>
      <c r="H37" s="74"/>
      <c r="I37" s="74"/>
      <c r="J37" s="180">
        <f t="shared" si="0"/>
        <v>0</v>
      </c>
      <c r="K37" s="74"/>
      <c r="L37" s="180">
        <f t="shared" si="1"/>
        <v>0</v>
      </c>
      <c r="M37" s="74"/>
      <c r="N37" s="180">
        <f t="shared" si="2"/>
        <v>0</v>
      </c>
      <c r="O37" s="74"/>
      <c r="P37" s="180">
        <f t="shared" si="3"/>
        <v>0</v>
      </c>
      <c r="Q37" s="74"/>
      <c r="R37" s="180">
        <f t="shared" si="4"/>
        <v>0</v>
      </c>
      <c r="S37" s="74"/>
      <c r="T37" s="107">
        <f t="shared" si="5"/>
        <v>0</v>
      </c>
    </row>
    <row r="38" spans="2:20">
      <c r="B38" s="72"/>
      <c r="C38" s="143"/>
      <c r="D38" s="101"/>
      <c r="E38" s="73"/>
      <c r="F38" s="74"/>
      <c r="G38" s="74"/>
      <c r="H38" s="74"/>
      <c r="I38" s="74"/>
      <c r="J38" s="180">
        <f t="shared" si="0"/>
        <v>0</v>
      </c>
      <c r="K38" s="74"/>
      <c r="L38" s="180">
        <f t="shared" si="1"/>
        <v>0</v>
      </c>
      <c r="M38" s="74"/>
      <c r="N38" s="180">
        <f t="shared" si="2"/>
        <v>0</v>
      </c>
      <c r="O38" s="74"/>
      <c r="P38" s="180">
        <f t="shared" si="3"/>
        <v>0</v>
      </c>
      <c r="Q38" s="74"/>
      <c r="R38" s="180">
        <f t="shared" si="4"/>
        <v>0</v>
      </c>
      <c r="S38" s="74"/>
      <c r="T38" s="107">
        <f t="shared" si="5"/>
        <v>0</v>
      </c>
    </row>
    <row r="39" spans="2:20">
      <c r="B39" s="72"/>
      <c r="C39" s="143"/>
      <c r="D39" s="101"/>
      <c r="E39" s="73"/>
      <c r="F39" s="74"/>
      <c r="G39" s="74"/>
      <c r="H39" s="74"/>
      <c r="I39" s="74"/>
      <c r="J39" s="180">
        <f t="shared" si="0"/>
        <v>0</v>
      </c>
      <c r="K39" s="74"/>
      <c r="L39" s="180">
        <f t="shared" si="1"/>
        <v>0</v>
      </c>
      <c r="M39" s="74"/>
      <c r="N39" s="180">
        <f t="shared" si="2"/>
        <v>0</v>
      </c>
      <c r="O39" s="74"/>
      <c r="P39" s="180">
        <f t="shared" si="3"/>
        <v>0</v>
      </c>
      <c r="Q39" s="74"/>
      <c r="R39" s="180">
        <f t="shared" si="4"/>
        <v>0</v>
      </c>
      <c r="S39" s="74"/>
      <c r="T39" s="107">
        <f t="shared" si="5"/>
        <v>0</v>
      </c>
    </row>
    <row r="40" spans="2:20">
      <c r="B40" s="72"/>
      <c r="C40" s="143"/>
      <c r="D40" s="101"/>
      <c r="E40" s="73"/>
      <c r="F40" s="74"/>
      <c r="G40" s="74"/>
      <c r="H40" s="74"/>
      <c r="I40" s="74"/>
      <c r="J40" s="180">
        <f t="shared" si="0"/>
        <v>0</v>
      </c>
      <c r="K40" s="74"/>
      <c r="L40" s="180">
        <f t="shared" si="1"/>
        <v>0</v>
      </c>
      <c r="M40" s="74"/>
      <c r="N40" s="180">
        <f t="shared" si="2"/>
        <v>0</v>
      </c>
      <c r="O40" s="74"/>
      <c r="P40" s="180">
        <f t="shared" si="3"/>
        <v>0</v>
      </c>
      <c r="Q40" s="74"/>
      <c r="R40" s="180">
        <f t="shared" si="4"/>
        <v>0</v>
      </c>
      <c r="S40" s="74"/>
      <c r="T40" s="107">
        <f t="shared" si="5"/>
        <v>0</v>
      </c>
    </row>
    <row r="41" spans="2:20">
      <c r="B41" s="72"/>
      <c r="C41" s="143"/>
      <c r="D41" s="101"/>
      <c r="E41" s="73"/>
      <c r="F41" s="74"/>
      <c r="G41" s="74"/>
      <c r="H41" s="74"/>
      <c r="I41" s="74"/>
      <c r="J41" s="180">
        <f t="shared" si="0"/>
        <v>0</v>
      </c>
      <c r="K41" s="74"/>
      <c r="L41" s="180">
        <f t="shared" si="1"/>
        <v>0</v>
      </c>
      <c r="M41" s="74"/>
      <c r="N41" s="180">
        <f t="shared" si="2"/>
        <v>0</v>
      </c>
      <c r="O41" s="74"/>
      <c r="P41" s="180">
        <f t="shared" si="3"/>
        <v>0</v>
      </c>
      <c r="Q41" s="74"/>
      <c r="R41" s="180">
        <f t="shared" si="4"/>
        <v>0</v>
      </c>
      <c r="S41" s="74"/>
      <c r="T41" s="107">
        <f t="shared" si="5"/>
        <v>0</v>
      </c>
    </row>
    <row r="42" spans="2:20">
      <c r="B42" s="72"/>
      <c r="C42" s="143"/>
      <c r="D42" s="101"/>
      <c r="E42" s="73"/>
      <c r="F42" s="74"/>
      <c r="G42" s="74"/>
      <c r="H42" s="74"/>
      <c r="I42" s="74"/>
      <c r="J42" s="180">
        <f t="shared" si="0"/>
        <v>0</v>
      </c>
      <c r="K42" s="74"/>
      <c r="L42" s="180">
        <f t="shared" si="1"/>
        <v>0</v>
      </c>
      <c r="M42" s="74"/>
      <c r="N42" s="180">
        <f t="shared" si="2"/>
        <v>0</v>
      </c>
      <c r="O42" s="74"/>
      <c r="P42" s="180">
        <f t="shared" si="3"/>
        <v>0</v>
      </c>
      <c r="Q42" s="74"/>
      <c r="R42" s="180">
        <f t="shared" si="4"/>
        <v>0</v>
      </c>
      <c r="S42" s="74"/>
      <c r="T42" s="107">
        <f t="shared" si="5"/>
        <v>0</v>
      </c>
    </row>
    <row r="43" spans="2:20">
      <c r="B43" s="72"/>
      <c r="C43" s="143"/>
      <c r="D43" s="101"/>
      <c r="E43" s="73"/>
      <c r="F43" s="74"/>
      <c r="G43" s="74"/>
      <c r="H43" s="74"/>
      <c r="I43" s="74"/>
      <c r="J43" s="180">
        <f t="shared" si="0"/>
        <v>0</v>
      </c>
      <c r="K43" s="74"/>
      <c r="L43" s="180">
        <f t="shared" si="1"/>
        <v>0</v>
      </c>
      <c r="M43" s="74"/>
      <c r="N43" s="180">
        <f t="shared" si="2"/>
        <v>0</v>
      </c>
      <c r="O43" s="74"/>
      <c r="P43" s="180">
        <f t="shared" si="3"/>
        <v>0</v>
      </c>
      <c r="Q43" s="74"/>
      <c r="R43" s="180">
        <f t="shared" si="4"/>
        <v>0</v>
      </c>
      <c r="S43" s="74"/>
      <c r="T43" s="107">
        <f t="shared" si="5"/>
        <v>0</v>
      </c>
    </row>
    <row r="44" spans="2:20">
      <c r="B44" s="72"/>
      <c r="C44" s="143"/>
      <c r="D44" s="101"/>
      <c r="E44" s="73"/>
      <c r="F44" s="74"/>
      <c r="G44" s="74"/>
      <c r="H44" s="74"/>
      <c r="I44" s="74"/>
      <c r="J44" s="180">
        <f t="shared" si="0"/>
        <v>0</v>
      </c>
      <c r="K44" s="74"/>
      <c r="L44" s="180">
        <f t="shared" si="1"/>
        <v>0</v>
      </c>
      <c r="M44" s="74"/>
      <c r="N44" s="180">
        <f t="shared" si="2"/>
        <v>0</v>
      </c>
      <c r="O44" s="74"/>
      <c r="P44" s="180">
        <f t="shared" si="3"/>
        <v>0</v>
      </c>
      <c r="Q44" s="74"/>
      <c r="R44" s="180">
        <f t="shared" si="4"/>
        <v>0</v>
      </c>
      <c r="S44" s="74"/>
      <c r="T44" s="107">
        <f t="shared" si="5"/>
        <v>0</v>
      </c>
    </row>
    <row r="45" spans="2:20">
      <c r="B45" s="72"/>
      <c r="C45" s="143"/>
      <c r="D45" s="101"/>
      <c r="E45" s="73"/>
      <c r="F45" s="74"/>
      <c r="G45" s="74"/>
      <c r="H45" s="74"/>
      <c r="I45" s="74"/>
      <c r="J45" s="180">
        <f t="shared" si="0"/>
        <v>0</v>
      </c>
      <c r="K45" s="74"/>
      <c r="L45" s="180">
        <f t="shared" si="1"/>
        <v>0</v>
      </c>
      <c r="M45" s="74"/>
      <c r="N45" s="180">
        <f t="shared" si="2"/>
        <v>0</v>
      </c>
      <c r="O45" s="74"/>
      <c r="P45" s="180">
        <f t="shared" si="3"/>
        <v>0</v>
      </c>
      <c r="Q45" s="74"/>
      <c r="R45" s="180">
        <f t="shared" si="4"/>
        <v>0</v>
      </c>
      <c r="S45" s="74"/>
      <c r="T45" s="107">
        <f t="shared" si="5"/>
        <v>0</v>
      </c>
    </row>
    <row r="46" spans="2:20">
      <c r="B46" s="72"/>
      <c r="C46" s="143"/>
      <c r="D46" s="101"/>
      <c r="E46" s="73"/>
      <c r="F46" s="74"/>
      <c r="G46" s="74"/>
      <c r="H46" s="74"/>
      <c r="I46" s="74"/>
      <c r="J46" s="180">
        <f t="shared" si="0"/>
        <v>0</v>
      </c>
      <c r="K46" s="74"/>
      <c r="L46" s="180">
        <f t="shared" si="1"/>
        <v>0</v>
      </c>
      <c r="M46" s="74"/>
      <c r="N46" s="180">
        <f t="shared" si="2"/>
        <v>0</v>
      </c>
      <c r="O46" s="74"/>
      <c r="P46" s="180">
        <f t="shared" si="3"/>
        <v>0</v>
      </c>
      <c r="Q46" s="74"/>
      <c r="R46" s="180">
        <f t="shared" si="4"/>
        <v>0</v>
      </c>
      <c r="S46" s="74"/>
      <c r="T46" s="107">
        <f t="shared" si="5"/>
        <v>0</v>
      </c>
    </row>
    <row r="47" spans="2:20">
      <c r="B47" s="72"/>
      <c r="C47" s="143"/>
      <c r="D47" s="101"/>
      <c r="E47" s="73"/>
      <c r="F47" s="74"/>
      <c r="G47" s="74"/>
      <c r="H47" s="74"/>
      <c r="I47" s="74"/>
      <c r="J47" s="180">
        <f t="shared" si="0"/>
        <v>0</v>
      </c>
      <c r="K47" s="74"/>
      <c r="L47" s="180">
        <f t="shared" si="1"/>
        <v>0</v>
      </c>
      <c r="M47" s="74"/>
      <c r="N47" s="180">
        <f t="shared" si="2"/>
        <v>0</v>
      </c>
      <c r="O47" s="74"/>
      <c r="P47" s="180">
        <f t="shared" si="3"/>
        <v>0</v>
      </c>
      <c r="Q47" s="74"/>
      <c r="R47" s="180">
        <f t="shared" si="4"/>
        <v>0</v>
      </c>
      <c r="S47" s="74"/>
      <c r="T47" s="107">
        <f t="shared" si="5"/>
        <v>0</v>
      </c>
    </row>
    <row r="48" spans="2:20">
      <c r="B48" s="72"/>
      <c r="C48" s="143"/>
      <c r="D48" s="101"/>
      <c r="E48" s="73"/>
      <c r="F48" s="74"/>
      <c r="G48" s="74"/>
      <c r="H48" s="74"/>
      <c r="I48" s="74"/>
      <c r="J48" s="180">
        <f t="shared" si="0"/>
        <v>0</v>
      </c>
      <c r="K48" s="74"/>
      <c r="L48" s="180">
        <f t="shared" si="1"/>
        <v>0</v>
      </c>
      <c r="M48" s="74"/>
      <c r="N48" s="180">
        <f t="shared" si="2"/>
        <v>0</v>
      </c>
      <c r="O48" s="74"/>
      <c r="P48" s="180">
        <f t="shared" si="3"/>
        <v>0</v>
      </c>
      <c r="Q48" s="74"/>
      <c r="R48" s="180">
        <f t="shared" si="4"/>
        <v>0</v>
      </c>
      <c r="S48" s="74"/>
      <c r="T48" s="107">
        <f t="shared" si="5"/>
        <v>0</v>
      </c>
    </row>
    <row r="49" spans="2:20">
      <c r="B49" s="72"/>
      <c r="C49" s="143"/>
      <c r="D49" s="101"/>
      <c r="E49" s="73"/>
      <c r="F49" s="74"/>
      <c r="G49" s="74"/>
      <c r="H49" s="74"/>
      <c r="I49" s="74"/>
      <c r="J49" s="180">
        <f t="shared" si="0"/>
        <v>0</v>
      </c>
      <c r="K49" s="74"/>
      <c r="L49" s="180">
        <f t="shared" si="1"/>
        <v>0</v>
      </c>
      <c r="M49" s="74"/>
      <c r="N49" s="180">
        <f t="shared" si="2"/>
        <v>0</v>
      </c>
      <c r="O49" s="74"/>
      <c r="P49" s="180">
        <f t="shared" si="3"/>
        <v>0</v>
      </c>
      <c r="Q49" s="74"/>
      <c r="R49" s="180">
        <f t="shared" si="4"/>
        <v>0</v>
      </c>
      <c r="S49" s="74"/>
      <c r="T49" s="107">
        <f t="shared" si="5"/>
        <v>0</v>
      </c>
    </row>
    <row r="50" spans="2:20">
      <c r="B50" s="72"/>
      <c r="C50" s="143"/>
      <c r="D50" s="101"/>
      <c r="E50" s="73"/>
      <c r="F50" s="74"/>
      <c r="G50" s="74"/>
      <c r="H50" s="74"/>
      <c r="I50" s="74"/>
      <c r="J50" s="180">
        <f t="shared" si="0"/>
        <v>0</v>
      </c>
      <c r="K50" s="74"/>
      <c r="L50" s="180">
        <f t="shared" si="1"/>
        <v>0</v>
      </c>
      <c r="M50" s="74"/>
      <c r="N50" s="180">
        <f t="shared" si="2"/>
        <v>0</v>
      </c>
      <c r="O50" s="74"/>
      <c r="P50" s="180">
        <f t="shared" si="3"/>
        <v>0</v>
      </c>
      <c r="Q50" s="74"/>
      <c r="R50" s="180">
        <f t="shared" si="4"/>
        <v>0</v>
      </c>
      <c r="S50" s="74"/>
      <c r="T50" s="107">
        <f t="shared" si="5"/>
        <v>0</v>
      </c>
    </row>
    <row r="51" spans="2:20">
      <c r="B51" s="72"/>
      <c r="C51" s="143"/>
      <c r="D51" s="101"/>
      <c r="E51" s="73"/>
      <c r="F51" s="74"/>
      <c r="G51" s="74"/>
      <c r="H51" s="74"/>
      <c r="I51" s="74"/>
      <c r="J51" s="180">
        <f t="shared" si="0"/>
        <v>0</v>
      </c>
      <c r="K51" s="74"/>
      <c r="L51" s="180">
        <f t="shared" si="1"/>
        <v>0</v>
      </c>
      <c r="M51" s="74"/>
      <c r="N51" s="180">
        <f t="shared" si="2"/>
        <v>0</v>
      </c>
      <c r="O51" s="74"/>
      <c r="P51" s="180">
        <f t="shared" si="3"/>
        <v>0</v>
      </c>
      <c r="Q51" s="74"/>
      <c r="R51" s="180">
        <f t="shared" si="4"/>
        <v>0</v>
      </c>
      <c r="S51" s="74"/>
      <c r="T51" s="107">
        <f t="shared" si="5"/>
        <v>0</v>
      </c>
    </row>
    <row r="52" spans="2:20">
      <c r="B52" s="72"/>
      <c r="C52" s="143"/>
      <c r="D52" s="101"/>
      <c r="E52" s="73"/>
      <c r="F52" s="74"/>
      <c r="G52" s="74"/>
      <c r="H52" s="74"/>
      <c r="I52" s="74"/>
      <c r="J52" s="180">
        <f t="shared" si="0"/>
        <v>0</v>
      </c>
      <c r="K52" s="74"/>
      <c r="L52" s="180">
        <f t="shared" si="1"/>
        <v>0</v>
      </c>
      <c r="M52" s="74"/>
      <c r="N52" s="180">
        <f t="shared" si="2"/>
        <v>0</v>
      </c>
      <c r="O52" s="74"/>
      <c r="P52" s="180">
        <f t="shared" si="3"/>
        <v>0</v>
      </c>
      <c r="Q52" s="74"/>
      <c r="R52" s="180">
        <f t="shared" si="4"/>
        <v>0</v>
      </c>
      <c r="S52" s="74"/>
      <c r="T52" s="107">
        <f t="shared" si="5"/>
        <v>0</v>
      </c>
    </row>
    <row r="53" spans="2:20">
      <c r="B53" s="72"/>
      <c r="C53" s="143"/>
      <c r="D53" s="101"/>
      <c r="E53" s="73"/>
      <c r="F53" s="74"/>
      <c r="G53" s="74"/>
      <c r="H53" s="74"/>
      <c r="I53" s="74"/>
      <c r="J53" s="180">
        <f t="shared" si="0"/>
        <v>0</v>
      </c>
      <c r="K53" s="74"/>
      <c r="L53" s="180">
        <f t="shared" si="1"/>
        <v>0</v>
      </c>
      <c r="M53" s="74"/>
      <c r="N53" s="180">
        <f t="shared" si="2"/>
        <v>0</v>
      </c>
      <c r="O53" s="74"/>
      <c r="P53" s="180">
        <f t="shared" si="3"/>
        <v>0</v>
      </c>
      <c r="Q53" s="74"/>
      <c r="R53" s="180">
        <f t="shared" si="4"/>
        <v>0</v>
      </c>
      <c r="S53" s="74"/>
      <c r="T53" s="107">
        <f t="shared" si="5"/>
        <v>0</v>
      </c>
    </row>
    <row r="54" spans="2:20">
      <c r="B54" s="72"/>
      <c r="C54" s="143"/>
      <c r="D54" s="101"/>
      <c r="E54" s="73"/>
      <c r="F54" s="74"/>
      <c r="G54" s="74"/>
      <c r="H54" s="74"/>
      <c r="I54" s="74"/>
      <c r="J54" s="180">
        <f t="shared" si="0"/>
        <v>0</v>
      </c>
      <c r="K54" s="74"/>
      <c r="L54" s="180">
        <f t="shared" si="1"/>
        <v>0</v>
      </c>
      <c r="M54" s="74"/>
      <c r="N54" s="180">
        <f t="shared" si="2"/>
        <v>0</v>
      </c>
      <c r="O54" s="74"/>
      <c r="P54" s="180">
        <f t="shared" si="3"/>
        <v>0</v>
      </c>
      <c r="Q54" s="74"/>
      <c r="R54" s="180">
        <f t="shared" si="4"/>
        <v>0</v>
      </c>
      <c r="S54" s="74"/>
      <c r="T54" s="107">
        <f t="shared" si="5"/>
        <v>0</v>
      </c>
    </row>
    <row r="55" spans="2:20">
      <c r="B55" s="72"/>
      <c r="C55" s="143"/>
      <c r="D55" s="101"/>
      <c r="E55" s="73"/>
      <c r="F55" s="74"/>
      <c r="G55" s="74"/>
      <c r="H55" s="74"/>
      <c r="I55" s="74"/>
      <c r="J55" s="180">
        <f t="shared" si="0"/>
        <v>0</v>
      </c>
      <c r="K55" s="74"/>
      <c r="L55" s="180">
        <f t="shared" si="1"/>
        <v>0</v>
      </c>
      <c r="M55" s="74"/>
      <c r="N55" s="180">
        <f t="shared" si="2"/>
        <v>0</v>
      </c>
      <c r="O55" s="74"/>
      <c r="P55" s="180">
        <f t="shared" si="3"/>
        <v>0</v>
      </c>
      <c r="Q55" s="74"/>
      <c r="R55" s="180">
        <f t="shared" si="4"/>
        <v>0</v>
      </c>
      <c r="S55" s="74"/>
      <c r="T55" s="107">
        <f t="shared" si="5"/>
        <v>0</v>
      </c>
    </row>
    <row r="56" spans="2:20">
      <c r="B56" s="72"/>
      <c r="C56" s="143"/>
      <c r="D56" s="101"/>
      <c r="E56" s="73"/>
      <c r="F56" s="74"/>
      <c r="G56" s="74"/>
      <c r="H56" s="74"/>
      <c r="I56" s="74"/>
      <c r="J56" s="180">
        <f t="shared" si="0"/>
        <v>0</v>
      </c>
      <c r="K56" s="74"/>
      <c r="L56" s="180">
        <f t="shared" si="1"/>
        <v>0</v>
      </c>
      <c r="M56" s="74"/>
      <c r="N56" s="180">
        <f t="shared" si="2"/>
        <v>0</v>
      </c>
      <c r="O56" s="74"/>
      <c r="P56" s="180">
        <f t="shared" si="3"/>
        <v>0</v>
      </c>
      <c r="Q56" s="74"/>
      <c r="R56" s="180">
        <f t="shared" si="4"/>
        <v>0</v>
      </c>
      <c r="S56" s="74"/>
      <c r="T56" s="107">
        <f t="shared" si="5"/>
        <v>0</v>
      </c>
    </row>
    <row r="57" spans="2:20">
      <c r="B57" s="72"/>
      <c r="C57" s="143"/>
      <c r="D57" s="101"/>
      <c r="E57" s="73"/>
      <c r="F57" s="74"/>
      <c r="G57" s="74"/>
      <c r="H57" s="74"/>
      <c r="I57" s="74"/>
      <c r="J57" s="180">
        <f t="shared" si="0"/>
        <v>0</v>
      </c>
      <c r="K57" s="74"/>
      <c r="L57" s="180">
        <f t="shared" si="1"/>
        <v>0</v>
      </c>
      <c r="M57" s="74"/>
      <c r="N57" s="180">
        <f t="shared" si="2"/>
        <v>0</v>
      </c>
      <c r="O57" s="74"/>
      <c r="P57" s="180">
        <f t="shared" si="3"/>
        <v>0</v>
      </c>
      <c r="Q57" s="74"/>
      <c r="R57" s="180">
        <f t="shared" si="4"/>
        <v>0</v>
      </c>
      <c r="S57" s="74"/>
      <c r="T57" s="107">
        <f t="shared" si="5"/>
        <v>0</v>
      </c>
    </row>
    <row r="58" spans="2:20">
      <c r="B58" s="72"/>
      <c r="C58" s="143"/>
      <c r="D58" s="101"/>
      <c r="E58" s="73"/>
      <c r="F58" s="74"/>
      <c r="G58" s="74"/>
      <c r="H58" s="74"/>
      <c r="I58" s="74"/>
      <c r="J58" s="180">
        <f t="shared" si="0"/>
        <v>0</v>
      </c>
      <c r="K58" s="74"/>
      <c r="L58" s="180">
        <f t="shared" si="1"/>
        <v>0</v>
      </c>
      <c r="M58" s="74"/>
      <c r="N58" s="180">
        <f t="shared" si="2"/>
        <v>0</v>
      </c>
      <c r="O58" s="74"/>
      <c r="P58" s="180">
        <f t="shared" si="3"/>
        <v>0</v>
      </c>
      <c r="Q58" s="74"/>
      <c r="R58" s="180">
        <f t="shared" si="4"/>
        <v>0</v>
      </c>
      <c r="S58" s="74"/>
      <c r="T58" s="107">
        <f t="shared" si="5"/>
        <v>0</v>
      </c>
    </row>
    <row r="59" spans="2:20">
      <c r="B59" s="72"/>
      <c r="C59" s="143"/>
      <c r="D59" s="101"/>
      <c r="E59" s="73"/>
      <c r="F59" s="74"/>
      <c r="G59" s="74"/>
      <c r="H59" s="74"/>
      <c r="I59" s="74"/>
      <c r="J59" s="180">
        <f t="shared" si="0"/>
        <v>0</v>
      </c>
      <c r="K59" s="74"/>
      <c r="L59" s="180">
        <f t="shared" si="1"/>
        <v>0</v>
      </c>
      <c r="M59" s="74"/>
      <c r="N59" s="180">
        <f t="shared" si="2"/>
        <v>0</v>
      </c>
      <c r="O59" s="74"/>
      <c r="P59" s="180">
        <f t="shared" si="3"/>
        <v>0</v>
      </c>
      <c r="Q59" s="74"/>
      <c r="R59" s="180">
        <f t="shared" si="4"/>
        <v>0</v>
      </c>
      <c r="S59" s="74"/>
      <c r="T59" s="107">
        <f t="shared" si="5"/>
        <v>0</v>
      </c>
    </row>
    <row r="60" spans="2:20">
      <c r="B60" s="72"/>
      <c r="C60" s="143"/>
      <c r="D60" s="101"/>
      <c r="E60" s="73"/>
      <c r="F60" s="74"/>
      <c r="G60" s="74"/>
      <c r="H60" s="74"/>
      <c r="I60" s="74"/>
      <c r="J60" s="180">
        <f t="shared" si="0"/>
        <v>0</v>
      </c>
      <c r="K60" s="74"/>
      <c r="L60" s="180">
        <f t="shared" si="1"/>
        <v>0</v>
      </c>
      <c r="M60" s="74"/>
      <c r="N60" s="180">
        <f t="shared" si="2"/>
        <v>0</v>
      </c>
      <c r="O60" s="74"/>
      <c r="P60" s="180">
        <f t="shared" si="3"/>
        <v>0</v>
      </c>
      <c r="Q60" s="74"/>
      <c r="R60" s="180">
        <f t="shared" si="4"/>
        <v>0</v>
      </c>
      <c r="S60" s="74"/>
      <c r="T60" s="107">
        <f t="shared" si="5"/>
        <v>0</v>
      </c>
    </row>
    <row r="61" spans="2:20">
      <c r="B61" s="72"/>
      <c r="C61" s="143"/>
      <c r="D61" s="101"/>
      <c r="E61" s="73"/>
      <c r="F61" s="74"/>
      <c r="G61" s="74"/>
      <c r="H61" s="74"/>
      <c r="I61" s="74"/>
      <c r="J61" s="180">
        <f t="shared" si="0"/>
        <v>0</v>
      </c>
      <c r="K61" s="74"/>
      <c r="L61" s="180">
        <f t="shared" si="1"/>
        <v>0</v>
      </c>
      <c r="M61" s="74"/>
      <c r="N61" s="180">
        <f t="shared" si="2"/>
        <v>0</v>
      </c>
      <c r="O61" s="74"/>
      <c r="P61" s="180">
        <f t="shared" si="3"/>
        <v>0</v>
      </c>
      <c r="Q61" s="74"/>
      <c r="R61" s="180">
        <f t="shared" si="4"/>
        <v>0</v>
      </c>
      <c r="S61" s="74"/>
      <c r="T61" s="107">
        <f t="shared" si="5"/>
        <v>0</v>
      </c>
    </row>
    <row r="62" spans="2:20">
      <c r="B62" s="72"/>
      <c r="C62" s="143"/>
      <c r="D62" s="101"/>
      <c r="E62" s="73"/>
      <c r="F62" s="74"/>
      <c r="G62" s="74"/>
      <c r="H62" s="74"/>
      <c r="I62" s="74"/>
      <c r="J62" s="180">
        <f t="shared" si="0"/>
        <v>0</v>
      </c>
      <c r="K62" s="74"/>
      <c r="L62" s="180">
        <f t="shared" si="1"/>
        <v>0</v>
      </c>
      <c r="M62" s="74"/>
      <c r="N62" s="180">
        <f t="shared" si="2"/>
        <v>0</v>
      </c>
      <c r="O62" s="74"/>
      <c r="P62" s="180">
        <f t="shared" si="3"/>
        <v>0</v>
      </c>
      <c r="Q62" s="74"/>
      <c r="R62" s="180">
        <f t="shared" si="4"/>
        <v>0</v>
      </c>
      <c r="S62" s="74"/>
      <c r="T62" s="107">
        <f t="shared" si="5"/>
        <v>0</v>
      </c>
    </row>
    <row r="63" spans="2:20">
      <c r="B63" s="72"/>
      <c r="C63" s="143"/>
      <c r="D63" s="101"/>
      <c r="E63" s="73"/>
      <c r="F63" s="74"/>
      <c r="G63" s="74"/>
      <c r="H63" s="74"/>
      <c r="I63" s="74"/>
      <c r="J63" s="180">
        <f t="shared" si="0"/>
        <v>0</v>
      </c>
      <c r="K63" s="74"/>
      <c r="L63" s="180">
        <f t="shared" si="1"/>
        <v>0</v>
      </c>
      <c r="M63" s="74"/>
      <c r="N63" s="180">
        <f t="shared" si="2"/>
        <v>0</v>
      </c>
      <c r="O63" s="74"/>
      <c r="P63" s="180">
        <f t="shared" si="3"/>
        <v>0</v>
      </c>
      <c r="Q63" s="74"/>
      <c r="R63" s="180">
        <f t="shared" si="4"/>
        <v>0</v>
      </c>
      <c r="S63" s="74"/>
      <c r="T63" s="107">
        <f t="shared" si="5"/>
        <v>0</v>
      </c>
    </row>
    <row r="64" spans="2:20">
      <c r="B64" s="72"/>
      <c r="C64" s="143"/>
      <c r="D64" s="101"/>
      <c r="E64" s="73"/>
      <c r="F64" s="74"/>
      <c r="G64" s="74"/>
      <c r="H64" s="74"/>
      <c r="I64" s="74"/>
      <c r="J64" s="180">
        <f t="shared" si="0"/>
        <v>0</v>
      </c>
      <c r="K64" s="74"/>
      <c r="L64" s="180">
        <f t="shared" si="1"/>
        <v>0</v>
      </c>
      <c r="M64" s="74"/>
      <c r="N64" s="180">
        <f t="shared" si="2"/>
        <v>0</v>
      </c>
      <c r="O64" s="74"/>
      <c r="P64" s="180">
        <f t="shared" si="3"/>
        <v>0</v>
      </c>
      <c r="Q64" s="74"/>
      <c r="R64" s="180">
        <f t="shared" si="4"/>
        <v>0</v>
      </c>
      <c r="S64" s="74"/>
      <c r="T64" s="107">
        <f t="shared" si="5"/>
        <v>0</v>
      </c>
    </row>
    <row r="65" spans="2:20">
      <c r="B65" s="72"/>
      <c r="C65" s="143"/>
      <c r="D65" s="101"/>
      <c r="E65" s="73"/>
      <c r="F65" s="74"/>
      <c r="G65" s="74"/>
      <c r="H65" s="74"/>
      <c r="I65" s="74"/>
      <c r="J65" s="180">
        <f t="shared" si="0"/>
        <v>0</v>
      </c>
      <c r="K65" s="74"/>
      <c r="L65" s="180">
        <f t="shared" si="1"/>
        <v>0</v>
      </c>
      <c r="M65" s="74"/>
      <c r="N65" s="180">
        <f t="shared" si="2"/>
        <v>0</v>
      </c>
      <c r="O65" s="74"/>
      <c r="P65" s="180">
        <f t="shared" si="3"/>
        <v>0</v>
      </c>
      <c r="Q65" s="74"/>
      <c r="R65" s="180">
        <f t="shared" si="4"/>
        <v>0</v>
      </c>
      <c r="S65" s="74"/>
      <c r="T65" s="107">
        <f t="shared" si="5"/>
        <v>0</v>
      </c>
    </row>
    <row r="66" spans="2:20">
      <c r="B66" s="72"/>
      <c r="C66" s="143"/>
      <c r="D66" s="101"/>
      <c r="E66" s="73"/>
      <c r="F66" s="74"/>
      <c r="G66" s="74"/>
      <c r="H66" s="74"/>
      <c r="I66" s="74"/>
      <c r="J66" s="180">
        <f t="shared" si="0"/>
        <v>0</v>
      </c>
      <c r="K66" s="74"/>
      <c r="L66" s="180">
        <f t="shared" si="1"/>
        <v>0</v>
      </c>
      <c r="M66" s="74"/>
      <c r="N66" s="180">
        <f t="shared" si="2"/>
        <v>0</v>
      </c>
      <c r="O66" s="74"/>
      <c r="P66" s="180">
        <f t="shared" si="3"/>
        <v>0</v>
      </c>
      <c r="Q66" s="74"/>
      <c r="R66" s="180">
        <f t="shared" si="4"/>
        <v>0</v>
      </c>
      <c r="S66" s="74"/>
      <c r="T66" s="107">
        <f t="shared" si="5"/>
        <v>0</v>
      </c>
    </row>
    <row r="67" spans="2:20">
      <c r="B67" s="72"/>
      <c r="C67" s="143"/>
      <c r="D67" s="101"/>
      <c r="E67" s="73"/>
      <c r="F67" s="74"/>
      <c r="G67" s="74"/>
      <c r="H67" s="74"/>
      <c r="I67" s="74"/>
      <c r="J67" s="180">
        <f t="shared" si="0"/>
        <v>0</v>
      </c>
      <c r="K67" s="74"/>
      <c r="L67" s="180">
        <f t="shared" si="1"/>
        <v>0</v>
      </c>
      <c r="M67" s="74"/>
      <c r="N67" s="180">
        <f t="shared" si="2"/>
        <v>0</v>
      </c>
      <c r="O67" s="74"/>
      <c r="P67" s="180">
        <f t="shared" si="3"/>
        <v>0</v>
      </c>
      <c r="Q67" s="74"/>
      <c r="R67" s="180">
        <f t="shared" si="4"/>
        <v>0</v>
      </c>
      <c r="S67" s="74"/>
      <c r="T67" s="107">
        <f t="shared" si="5"/>
        <v>0</v>
      </c>
    </row>
    <row r="68" spans="2:20">
      <c r="B68" s="72"/>
      <c r="C68" s="143"/>
      <c r="D68" s="101"/>
      <c r="E68" s="73"/>
      <c r="F68" s="74"/>
      <c r="G68" s="74"/>
      <c r="H68" s="74"/>
      <c r="I68" s="74"/>
      <c r="J68" s="180">
        <f t="shared" si="0"/>
        <v>0</v>
      </c>
      <c r="K68" s="74"/>
      <c r="L68" s="180">
        <f t="shared" si="1"/>
        <v>0</v>
      </c>
      <c r="M68" s="74"/>
      <c r="N68" s="180">
        <f t="shared" si="2"/>
        <v>0</v>
      </c>
      <c r="O68" s="74"/>
      <c r="P68" s="180">
        <f t="shared" si="3"/>
        <v>0</v>
      </c>
      <c r="Q68" s="74"/>
      <c r="R68" s="180">
        <f t="shared" si="4"/>
        <v>0</v>
      </c>
      <c r="S68" s="74"/>
      <c r="T68" s="107">
        <f t="shared" si="5"/>
        <v>0</v>
      </c>
    </row>
    <row r="69" spans="2:20">
      <c r="B69" s="72"/>
      <c r="C69" s="143"/>
      <c r="D69" s="101"/>
      <c r="E69" s="73"/>
      <c r="F69" s="74"/>
      <c r="G69" s="74"/>
      <c r="H69" s="74"/>
      <c r="I69" s="74"/>
      <c r="J69" s="180">
        <f t="shared" si="0"/>
        <v>0</v>
      </c>
      <c r="K69" s="74"/>
      <c r="L69" s="180">
        <f t="shared" si="1"/>
        <v>0</v>
      </c>
      <c r="M69" s="74"/>
      <c r="N69" s="180">
        <f t="shared" si="2"/>
        <v>0</v>
      </c>
      <c r="O69" s="74"/>
      <c r="P69" s="180">
        <f t="shared" si="3"/>
        <v>0</v>
      </c>
      <c r="Q69" s="74"/>
      <c r="R69" s="180">
        <f t="shared" si="4"/>
        <v>0</v>
      </c>
      <c r="S69" s="74"/>
      <c r="T69" s="107">
        <f t="shared" si="5"/>
        <v>0</v>
      </c>
    </row>
    <row r="70" spans="2:20">
      <c r="B70" s="72"/>
      <c r="C70" s="143"/>
      <c r="D70" s="101"/>
      <c r="E70" s="73"/>
      <c r="F70" s="74"/>
      <c r="G70" s="74"/>
      <c r="H70" s="74"/>
      <c r="I70" s="74"/>
      <c r="J70" s="180">
        <f t="shared" si="0"/>
        <v>0</v>
      </c>
      <c r="K70" s="74"/>
      <c r="L70" s="180">
        <f t="shared" si="1"/>
        <v>0</v>
      </c>
      <c r="M70" s="74"/>
      <c r="N70" s="180">
        <f t="shared" si="2"/>
        <v>0</v>
      </c>
      <c r="O70" s="74"/>
      <c r="P70" s="180">
        <f t="shared" si="3"/>
        <v>0</v>
      </c>
      <c r="Q70" s="74"/>
      <c r="R70" s="180">
        <f t="shared" si="4"/>
        <v>0</v>
      </c>
      <c r="S70" s="74"/>
      <c r="T70" s="107">
        <f t="shared" si="5"/>
        <v>0</v>
      </c>
    </row>
    <row r="71" spans="2:20">
      <c r="B71" s="72"/>
      <c r="C71" s="143"/>
      <c r="D71" s="101"/>
      <c r="E71" s="73"/>
      <c r="F71" s="74"/>
      <c r="G71" s="74"/>
      <c r="H71" s="74"/>
      <c r="I71" s="74"/>
      <c r="J71" s="180">
        <f t="shared" si="0"/>
        <v>0</v>
      </c>
      <c r="K71" s="74"/>
      <c r="L71" s="180">
        <f t="shared" si="1"/>
        <v>0</v>
      </c>
      <c r="M71" s="74"/>
      <c r="N71" s="180">
        <f t="shared" si="2"/>
        <v>0</v>
      </c>
      <c r="O71" s="74"/>
      <c r="P71" s="180">
        <f t="shared" si="3"/>
        <v>0</v>
      </c>
      <c r="Q71" s="74"/>
      <c r="R71" s="180">
        <f t="shared" si="4"/>
        <v>0</v>
      </c>
      <c r="S71" s="74"/>
      <c r="T71" s="107">
        <f t="shared" si="5"/>
        <v>0</v>
      </c>
    </row>
    <row r="72" spans="2:20">
      <c r="B72" s="72"/>
      <c r="C72" s="143"/>
      <c r="D72" s="102"/>
      <c r="E72" s="73"/>
      <c r="F72" s="74"/>
      <c r="G72" s="74"/>
      <c r="H72" s="74"/>
      <c r="I72" s="74"/>
      <c r="J72" s="180">
        <f t="shared" si="0"/>
        <v>0</v>
      </c>
      <c r="K72" s="74"/>
      <c r="L72" s="180">
        <f t="shared" si="1"/>
        <v>0</v>
      </c>
      <c r="M72" s="74"/>
      <c r="N72" s="180">
        <f t="shared" si="2"/>
        <v>0</v>
      </c>
      <c r="O72" s="74"/>
      <c r="P72" s="180">
        <f t="shared" si="3"/>
        <v>0</v>
      </c>
      <c r="Q72" s="74"/>
      <c r="R72" s="180">
        <f t="shared" si="4"/>
        <v>0</v>
      </c>
      <c r="S72" s="74"/>
      <c r="T72" s="107">
        <f t="shared" si="5"/>
        <v>0</v>
      </c>
    </row>
    <row r="73" spans="2:20">
      <c r="B73" s="72"/>
      <c r="C73" s="143"/>
      <c r="D73" s="101"/>
      <c r="E73" s="73"/>
      <c r="F73" s="74"/>
      <c r="G73" s="74"/>
      <c r="H73" s="74"/>
      <c r="I73" s="74"/>
      <c r="J73" s="180">
        <f t="shared" si="0"/>
        <v>0</v>
      </c>
      <c r="K73" s="74"/>
      <c r="L73" s="180">
        <f t="shared" si="1"/>
        <v>0</v>
      </c>
      <c r="M73" s="74"/>
      <c r="N73" s="180">
        <f t="shared" si="2"/>
        <v>0</v>
      </c>
      <c r="O73" s="74"/>
      <c r="P73" s="180">
        <f t="shared" si="3"/>
        <v>0</v>
      </c>
      <c r="Q73" s="74"/>
      <c r="R73" s="180">
        <f t="shared" si="4"/>
        <v>0</v>
      </c>
      <c r="S73" s="74"/>
      <c r="T73" s="107">
        <f t="shared" si="5"/>
        <v>0</v>
      </c>
    </row>
    <row r="74" spans="2:20">
      <c r="B74" s="72"/>
      <c r="C74" s="143"/>
      <c r="D74" s="102"/>
      <c r="E74" s="73"/>
      <c r="F74" s="74"/>
      <c r="G74" s="74"/>
      <c r="H74" s="74"/>
      <c r="I74" s="74"/>
      <c r="J74" s="180">
        <f t="shared" si="0"/>
        <v>0</v>
      </c>
      <c r="K74" s="74"/>
      <c r="L74" s="180">
        <f t="shared" si="1"/>
        <v>0</v>
      </c>
      <c r="M74" s="74"/>
      <c r="N74" s="180">
        <f t="shared" si="2"/>
        <v>0</v>
      </c>
      <c r="O74" s="74"/>
      <c r="P74" s="180">
        <f t="shared" si="3"/>
        <v>0</v>
      </c>
      <c r="Q74" s="74"/>
      <c r="R74" s="180">
        <f t="shared" si="4"/>
        <v>0</v>
      </c>
      <c r="S74" s="74"/>
      <c r="T74" s="107">
        <f t="shared" si="5"/>
        <v>0</v>
      </c>
    </row>
    <row r="75" spans="2:20">
      <c r="B75" s="72"/>
      <c r="C75" s="143"/>
      <c r="D75" s="102"/>
      <c r="E75" s="73"/>
      <c r="F75" s="74"/>
      <c r="G75" s="74"/>
      <c r="H75" s="74"/>
      <c r="I75" s="74"/>
      <c r="J75" s="180">
        <f t="shared" si="0"/>
        <v>0</v>
      </c>
      <c r="K75" s="74"/>
      <c r="L75" s="180">
        <f t="shared" si="1"/>
        <v>0</v>
      </c>
      <c r="M75" s="74"/>
      <c r="N75" s="180">
        <f t="shared" si="2"/>
        <v>0</v>
      </c>
      <c r="O75" s="74"/>
      <c r="P75" s="180">
        <f t="shared" si="3"/>
        <v>0</v>
      </c>
      <c r="Q75" s="74"/>
      <c r="R75" s="180">
        <f t="shared" si="4"/>
        <v>0</v>
      </c>
      <c r="S75" s="74"/>
      <c r="T75" s="107">
        <f t="shared" si="5"/>
        <v>0</v>
      </c>
    </row>
    <row r="76" spans="2:20">
      <c r="B76" s="72"/>
      <c r="C76" s="143"/>
      <c r="D76" s="102"/>
      <c r="E76" s="73"/>
      <c r="F76" s="74"/>
      <c r="G76" s="74"/>
      <c r="H76" s="74"/>
      <c r="I76" s="74"/>
      <c r="J76" s="180">
        <f t="shared" si="0"/>
        <v>0</v>
      </c>
      <c r="K76" s="74"/>
      <c r="L76" s="180">
        <f t="shared" si="1"/>
        <v>0</v>
      </c>
      <c r="M76" s="74"/>
      <c r="N76" s="180">
        <f t="shared" si="2"/>
        <v>0</v>
      </c>
      <c r="O76" s="74"/>
      <c r="P76" s="180">
        <f t="shared" si="3"/>
        <v>0</v>
      </c>
      <c r="Q76" s="74"/>
      <c r="R76" s="180">
        <f t="shared" si="4"/>
        <v>0</v>
      </c>
      <c r="S76" s="74"/>
      <c r="T76" s="107">
        <f t="shared" si="5"/>
        <v>0</v>
      </c>
    </row>
    <row r="77" spans="2:20">
      <c r="B77" s="72"/>
      <c r="C77" s="143"/>
      <c r="D77" s="102"/>
      <c r="E77" s="73"/>
      <c r="F77" s="74"/>
      <c r="G77" s="74"/>
      <c r="H77" s="74"/>
      <c r="I77" s="74"/>
      <c r="J77" s="180">
        <f t="shared" si="0"/>
        <v>0</v>
      </c>
      <c r="K77" s="74"/>
      <c r="L77" s="180">
        <f t="shared" si="1"/>
        <v>0</v>
      </c>
      <c r="M77" s="74"/>
      <c r="N77" s="180">
        <f t="shared" si="2"/>
        <v>0</v>
      </c>
      <c r="O77" s="74"/>
      <c r="P77" s="180">
        <f t="shared" si="3"/>
        <v>0</v>
      </c>
      <c r="Q77" s="74"/>
      <c r="R77" s="180">
        <f t="shared" si="4"/>
        <v>0</v>
      </c>
      <c r="S77" s="74"/>
      <c r="T77" s="107">
        <f t="shared" si="5"/>
        <v>0</v>
      </c>
    </row>
    <row r="78" spans="2:20">
      <c r="B78" s="72"/>
      <c r="C78" s="143"/>
      <c r="D78" s="102"/>
      <c r="E78" s="73"/>
      <c r="F78" s="74"/>
      <c r="G78" s="74"/>
      <c r="H78" s="74"/>
      <c r="I78" s="74"/>
      <c r="J78" s="180">
        <f t="shared" si="0"/>
        <v>0</v>
      </c>
      <c r="K78" s="74"/>
      <c r="L78" s="180">
        <f t="shared" si="1"/>
        <v>0</v>
      </c>
      <c r="M78" s="74"/>
      <c r="N78" s="180">
        <f t="shared" si="2"/>
        <v>0</v>
      </c>
      <c r="O78" s="74"/>
      <c r="P78" s="180">
        <f t="shared" si="3"/>
        <v>0</v>
      </c>
      <c r="Q78" s="74"/>
      <c r="R78" s="180">
        <f t="shared" si="4"/>
        <v>0</v>
      </c>
      <c r="S78" s="74"/>
      <c r="T78" s="107">
        <f t="shared" si="5"/>
        <v>0</v>
      </c>
    </row>
    <row r="79" spans="2:20">
      <c r="B79" s="72"/>
      <c r="C79" s="143"/>
      <c r="D79" s="102"/>
      <c r="E79" s="73"/>
      <c r="F79" s="74"/>
      <c r="G79" s="74"/>
      <c r="H79" s="74"/>
      <c r="I79" s="74"/>
      <c r="J79" s="180">
        <f t="shared" si="0"/>
        <v>0</v>
      </c>
      <c r="K79" s="74"/>
      <c r="L79" s="180">
        <f t="shared" si="1"/>
        <v>0</v>
      </c>
      <c r="M79" s="74"/>
      <c r="N79" s="180">
        <f t="shared" si="2"/>
        <v>0</v>
      </c>
      <c r="O79" s="74"/>
      <c r="P79" s="180">
        <f t="shared" si="3"/>
        <v>0</v>
      </c>
      <c r="Q79" s="74"/>
      <c r="R79" s="180">
        <f t="shared" si="4"/>
        <v>0</v>
      </c>
      <c r="S79" s="74"/>
      <c r="T79" s="107">
        <f t="shared" si="5"/>
        <v>0</v>
      </c>
    </row>
    <row r="80" spans="2:20">
      <c r="B80" s="72"/>
      <c r="C80" s="143"/>
      <c r="D80" s="102"/>
      <c r="E80" s="73"/>
      <c r="F80" s="74"/>
      <c r="G80" s="74"/>
      <c r="H80" s="74"/>
      <c r="I80" s="74"/>
      <c r="J80" s="180">
        <f t="shared" si="0"/>
        <v>0</v>
      </c>
      <c r="K80" s="74"/>
      <c r="L80" s="180">
        <f t="shared" si="1"/>
        <v>0</v>
      </c>
      <c r="M80" s="74"/>
      <c r="N80" s="180">
        <f t="shared" si="2"/>
        <v>0</v>
      </c>
      <c r="O80" s="74"/>
      <c r="P80" s="180">
        <f t="shared" si="3"/>
        <v>0</v>
      </c>
      <c r="Q80" s="74"/>
      <c r="R80" s="180">
        <f t="shared" si="4"/>
        <v>0</v>
      </c>
      <c r="S80" s="74"/>
      <c r="T80" s="107">
        <f t="shared" si="5"/>
        <v>0</v>
      </c>
    </row>
    <row r="81" spans="2:20">
      <c r="B81" s="75"/>
      <c r="C81" s="144"/>
      <c r="D81" s="101"/>
      <c r="E81" s="73"/>
      <c r="F81" s="74"/>
      <c r="G81" s="74"/>
      <c r="H81" s="74"/>
      <c r="I81" s="74"/>
      <c r="J81" s="180">
        <f t="shared" si="0"/>
        <v>0</v>
      </c>
      <c r="K81" s="74"/>
      <c r="L81" s="180">
        <f t="shared" si="1"/>
        <v>0</v>
      </c>
      <c r="M81" s="74"/>
      <c r="N81" s="180">
        <f t="shared" si="2"/>
        <v>0</v>
      </c>
      <c r="O81" s="74"/>
      <c r="P81" s="180">
        <f t="shared" si="3"/>
        <v>0</v>
      </c>
      <c r="Q81" s="74"/>
      <c r="R81" s="180">
        <f t="shared" si="4"/>
        <v>0</v>
      </c>
      <c r="S81" s="74"/>
      <c r="T81" s="107">
        <f t="shared" si="5"/>
        <v>0</v>
      </c>
    </row>
    <row r="82" spans="2:20">
      <c r="B82" s="72"/>
      <c r="C82" s="143"/>
      <c r="D82" s="102"/>
      <c r="E82" s="73"/>
      <c r="F82" s="74"/>
      <c r="G82" s="74"/>
      <c r="H82" s="74"/>
      <c r="I82" s="74"/>
      <c r="J82" s="180">
        <f t="shared" si="0"/>
        <v>0</v>
      </c>
      <c r="K82" s="74"/>
      <c r="L82" s="180">
        <f t="shared" si="1"/>
        <v>0</v>
      </c>
      <c r="M82" s="74"/>
      <c r="N82" s="180">
        <f t="shared" si="2"/>
        <v>0</v>
      </c>
      <c r="O82" s="74"/>
      <c r="P82" s="180">
        <f t="shared" si="3"/>
        <v>0</v>
      </c>
      <c r="Q82" s="74"/>
      <c r="R82" s="180">
        <f t="shared" si="4"/>
        <v>0</v>
      </c>
      <c r="S82" s="74"/>
      <c r="T82" s="107">
        <f t="shared" si="5"/>
        <v>0</v>
      </c>
    </row>
    <row r="83" spans="2:20">
      <c r="B83" s="72"/>
      <c r="C83" s="143"/>
      <c r="D83" s="102"/>
      <c r="E83" s="73"/>
      <c r="F83" s="74"/>
      <c r="G83" s="74"/>
      <c r="H83" s="74"/>
      <c r="I83" s="74"/>
      <c r="J83" s="180">
        <f t="shared" si="0"/>
        <v>0</v>
      </c>
      <c r="K83" s="74"/>
      <c r="L83" s="180">
        <f t="shared" si="1"/>
        <v>0</v>
      </c>
      <c r="M83" s="74"/>
      <c r="N83" s="180">
        <f t="shared" si="2"/>
        <v>0</v>
      </c>
      <c r="O83" s="74"/>
      <c r="P83" s="180">
        <f t="shared" si="3"/>
        <v>0</v>
      </c>
      <c r="Q83" s="74"/>
      <c r="R83" s="180">
        <f t="shared" si="4"/>
        <v>0</v>
      </c>
      <c r="S83" s="74"/>
      <c r="T83" s="107">
        <f t="shared" si="5"/>
        <v>0</v>
      </c>
    </row>
    <row r="84" spans="2:20">
      <c r="B84" s="72"/>
      <c r="C84" s="143"/>
      <c r="D84" s="101"/>
      <c r="E84" s="73"/>
      <c r="F84" s="74"/>
      <c r="G84" s="74"/>
      <c r="H84" s="74"/>
      <c r="I84" s="74"/>
      <c r="J84" s="180">
        <f t="shared" si="0"/>
        <v>0</v>
      </c>
      <c r="K84" s="74"/>
      <c r="L84" s="180">
        <f t="shared" si="1"/>
        <v>0</v>
      </c>
      <c r="M84" s="74"/>
      <c r="N84" s="180">
        <f t="shared" si="2"/>
        <v>0</v>
      </c>
      <c r="O84" s="74"/>
      <c r="P84" s="180">
        <f t="shared" si="3"/>
        <v>0</v>
      </c>
      <c r="Q84" s="74"/>
      <c r="R84" s="180">
        <f t="shared" si="4"/>
        <v>0</v>
      </c>
      <c r="S84" s="74"/>
      <c r="T84" s="107">
        <f t="shared" si="5"/>
        <v>0</v>
      </c>
    </row>
    <row r="85" spans="2:20">
      <c r="B85" s="72"/>
      <c r="C85" s="143"/>
      <c r="D85" s="102"/>
      <c r="E85" s="73"/>
      <c r="F85" s="74"/>
      <c r="G85" s="74"/>
      <c r="H85" s="74"/>
      <c r="I85" s="74"/>
      <c r="J85" s="180">
        <f t="shared" si="0"/>
        <v>0</v>
      </c>
      <c r="K85" s="74"/>
      <c r="L85" s="180">
        <f t="shared" si="1"/>
        <v>0</v>
      </c>
      <c r="M85" s="74"/>
      <c r="N85" s="180">
        <f t="shared" si="2"/>
        <v>0</v>
      </c>
      <c r="O85" s="74"/>
      <c r="P85" s="180">
        <f t="shared" si="3"/>
        <v>0</v>
      </c>
      <c r="Q85" s="74"/>
      <c r="R85" s="180">
        <f t="shared" si="4"/>
        <v>0</v>
      </c>
      <c r="S85" s="74"/>
      <c r="T85" s="107">
        <f t="shared" si="5"/>
        <v>0</v>
      </c>
    </row>
    <row r="86" spans="2:20">
      <c r="B86" s="72"/>
      <c r="C86" s="143"/>
      <c r="D86" s="102"/>
      <c r="E86" s="73"/>
      <c r="F86" s="74"/>
      <c r="G86" s="74"/>
      <c r="H86" s="74"/>
      <c r="I86" s="74"/>
      <c r="J86" s="180">
        <f t="shared" si="0"/>
        <v>0</v>
      </c>
      <c r="K86" s="74"/>
      <c r="L86" s="180">
        <f t="shared" si="1"/>
        <v>0</v>
      </c>
      <c r="M86" s="74"/>
      <c r="N86" s="180">
        <f t="shared" si="2"/>
        <v>0</v>
      </c>
      <c r="O86" s="74"/>
      <c r="P86" s="180">
        <f t="shared" si="3"/>
        <v>0</v>
      </c>
      <c r="Q86" s="74"/>
      <c r="R86" s="180">
        <f t="shared" si="4"/>
        <v>0</v>
      </c>
      <c r="S86" s="74"/>
      <c r="T86" s="107">
        <f t="shared" si="5"/>
        <v>0</v>
      </c>
    </row>
    <row r="87" spans="2:20">
      <c r="B87" s="72"/>
      <c r="C87" s="143"/>
      <c r="D87" s="102"/>
      <c r="E87" s="73"/>
      <c r="F87" s="74"/>
      <c r="G87" s="74"/>
      <c r="H87" s="74"/>
      <c r="I87" s="74"/>
      <c r="J87" s="180">
        <f t="shared" ref="J87:J150" si="6">I87*IF(D87,FE_VoitureED/D87,0)</f>
        <v>0</v>
      </c>
      <c r="K87" s="74"/>
      <c r="L87" s="180">
        <f t="shared" ref="L87:L150" si="7">K87*IF(D87,FE_VUS/D87,0)</f>
        <v>0</v>
      </c>
      <c r="M87" s="74"/>
      <c r="N87" s="180">
        <f t="shared" ref="N87:N150" si="8">M87*IF(D87,FE_Electrique/D87,0)</f>
        <v>0</v>
      </c>
      <c r="O87" s="74"/>
      <c r="P87" s="180">
        <f t="shared" ref="P87:P150" si="9">O87*IF(D87,FE_Hybride/D87,0)</f>
        <v>0</v>
      </c>
      <c r="Q87" s="74"/>
      <c r="R87" s="180">
        <f t="shared" ref="R87:R150" si="10">Q87*IF(D87,FE_Moto/D87,0)</f>
        <v>0</v>
      </c>
      <c r="S87" s="74"/>
      <c r="T87" s="107">
        <f t="shared" ref="T87:T150" si="11">E87*FE_Metro+F87*FE_Marche+G87*FE_BusUrbain+H87*FE_Train+I87*IF(D87,FE_VoitureED/D87,0)+K87*IF(D87,FE_VUS/D87,0)+M87*IF(D87,FE_Electrique/D87,0)+O87*IF(D87,FE_Hybride/D87,0)+Q87*IF(D87,FE_Moto/D87,0)+S87*FE_Avion</f>
        <v>0</v>
      </c>
    </row>
    <row r="88" spans="2:20">
      <c r="B88" s="72"/>
      <c r="C88" s="143"/>
      <c r="D88" s="102"/>
      <c r="E88" s="73"/>
      <c r="F88" s="74"/>
      <c r="G88" s="74"/>
      <c r="H88" s="74"/>
      <c r="I88" s="74"/>
      <c r="J88" s="180">
        <f t="shared" si="6"/>
        <v>0</v>
      </c>
      <c r="K88" s="74"/>
      <c r="L88" s="180">
        <f t="shared" si="7"/>
        <v>0</v>
      </c>
      <c r="M88" s="74"/>
      <c r="N88" s="180">
        <f t="shared" si="8"/>
        <v>0</v>
      </c>
      <c r="O88" s="74"/>
      <c r="P88" s="180">
        <f t="shared" si="9"/>
        <v>0</v>
      </c>
      <c r="Q88" s="74"/>
      <c r="R88" s="180">
        <f t="shared" si="10"/>
        <v>0</v>
      </c>
      <c r="S88" s="74"/>
      <c r="T88" s="107">
        <f t="shared" si="11"/>
        <v>0</v>
      </c>
    </row>
    <row r="89" spans="2:20">
      <c r="B89" s="72"/>
      <c r="C89" s="143"/>
      <c r="D89" s="102"/>
      <c r="E89" s="73"/>
      <c r="F89" s="74"/>
      <c r="G89" s="74"/>
      <c r="H89" s="74"/>
      <c r="I89" s="74"/>
      <c r="J89" s="180">
        <f t="shared" si="6"/>
        <v>0</v>
      </c>
      <c r="K89" s="74"/>
      <c r="L89" s="180">
        <f t="shared" si="7"/>
        <v>0</v>
      </c>
      <c r="M89" s="74"/>
      <c r="N89" s="180">
        <f t="shared" si="8"/>
        <v>0</v>
      </c>
      <c r="O89" s="74"/>
      <c r="P89" s="180">
        <f t="shared" si="9"/>
        <v>0</v>
      </c>
      <c r="Q89" s="74"/>
      <c r="R89" s="180">
        <f t="shared" si="10"/>
        <v>0</v>
      </c>
      <c r="S89" s="74"/>
      <c r="T89" s="107">
        <f t="shared" si="11"/>
        <v>0</v>
      </c>
    </row>
    <row r="90" spans="2:20">
      <c r="B90" s="75"/>
      <c r="C90" s="144"/>
      <c r="D90" s="101"/>
      <c r="E90" s="73"/>
      <c r="F90" s="74"/>
      <c r="G90" s="74"/>
      <c r="H90" s="74"/>
      <c r="I90" s="74"/>
      <c r="J90" s="180">
        <f t="shared" si="6"/>
        <v>0</v>
      </c>
      <c r="K90" s="74"/>
      <c r="L90" s="180">
        <f t="shared" si="7"/>
        <v>0</v>
      </c>
      <c r="M90" s="74"/>
      <c r="N90" s="180">
        <f t="shared" si="8"/>
        <v>0</v>
      </c>
      <c r="O90" s="74"/>
      <c r="P90" s="180">
        <f t="shared" si="9"/>
        <v>0</v>
      </c>
      <c r="Q90" s="74"/>
      <c r="R90" s="180">
        <f t="shared" si="10"/>
        <v>0</v>
      </c>
      <c r="S90" s="74"/>
      <c r="T90" s="107">
        <f t="shared" si="11"/>
        <v>0</v>
      </c>
    </row>
    <row r="91" spans="2:20">
      <c r="B91" s="72"/>
      <c r="C91" s="143"/>
      <c r="D91" s="102"/>
      <c r="E91" s="73"/>
      <c r="F91" s="74"/>
      <c r="G91" s="74"/>
      <c r="H91" s="74"/>
      <c r="I91" s="74"/>
      <c r="J91" s="180">
        <f t="shared" si="6"/>
        <v>0</v>
      </c>
      <c r="K91" s="74"/>
      <c r="L91" s="180">
        <f t="shared" si="7"/>
        <v>0</v>
      </c>
      <c r="M91" s="74"/>
      <c r="N91" s="180">
        <f t="shared" si="8"/>
        <v>0</v>
      </c>
      <c r="O91" s="74"/>
      <c r="P91" s="180">
        <f t="shared" si="9"/>
        <v>0</v>
      </c>
      <c r="Q91" s="74"/>
      <c r="R91" s="180">
        <f t="shared" si="10"/>
        <v>0</v>
      </c>
      <c r="S91" s="74"/>
      <c r="T91" s="107">
        <f t="shared" si="11"/>
        <v>0</v>
      </c>
    </row>
    <row r="92" spans="2:20">
      <c r="B92" s="72"/>
      <c r="C92" s="143"/>
      <c r="D92" s="102"/>
      <c r="E92" s="73"/>
      <c r="F92" s="74"/>
      <c r="G92" s="74"/>
      <c r="H92" s="74"/>
      <c r="I92" s="74"/>
      <c r="J92" s="180">
        <f t="shared" si="6"/>
        <v>0</v>
      </c>
      <c r="K92" s="74"/>
      <c r="L92" s="180">
        <f t="shared" si="7"/>
        <v>0</v>
      </c>
      <c r="M92" s="74"/>
      <c r="N92" s="180">
        <f t="shared" si="8"/>
        <v>0</v>
      </c>
      <c r="O92" s="74"/>
      <c r="P92" s="180">
        <f t="shared" si="9"/>
        <v>0</v>
      </c>
      <c r="Q92" s="74"/>
      <c r="R92" s="180">
        <f t="shared" si="10"/>
        <v>0</v>
      </c>
      <c r="S92" s="74"/>
      <c r="T92" s="107">
        <f t="shared" si="11"/>
        <v>0</v>
      </c>
    </row>
    <row r="93" spans="2:20">
      <c r="B93" s="75"/>
      <c r="C93" s="144"/>
      <c r="D93" s="101"/>
      <c r="E93" s="73"/>
      <c r="F93" s="74"/>
      <c r="G93" s="74"/>
      <c r="H93" s="74"/>
      <c r="I93" s="74"/>
      <c r="J93" s="180">
        <f t="shared" si="6"/>
        <v>0</v>
      </c>
      <c r="K93" s="74"/>
      <c r="L93" s="180">
        <f t="shared" si="7"/>
        <v>0</v>
      </c>
      <c r="M93" s="74"/>
      <c r="N93" s="180">
        <f t="shared" si="8"/>
        <v>0</v>
      </c>
      <c r="O93" s="74"/>
      <c r="P93" s="180">
        <f t="shared" si="9"/>
        <v>0</v>
      </c>
      <c r="Q93" s="74"/>
      <c r="R93" s="180">
        <f t="shared" si="10"/>
        <v>0</v>
      </c>
      <c r="S93" s="74"/>
      <c r="T93" s="107">
        <f t="shared" si="11"/>
        <v>0</v>
      </c>
    </row>
    <row r="94" spans="2:20">
      <c r="B94" s="72"/>
      <c r="C94" s="143"/>
      <c r="D94" s="102"/>
      <c r="E94" s="73"/>
      <c r="F94" s="74"/>
      <c r="G94" s="74"/>
      <c r="H94" s="74"/>
      <c r="I94" s="74"/>
      <c r="J94" s="180">
        <f t="shared" si="6"/>
        <v>0</v>
      </c>
      <c r="K94" s="74"/>
      <c r="L94" s="180">
        <f t="shared" si="7"/>
        <v>0</v>
      </c>
      <c r="M94" s="74"/>
      <c r="N94" s="180">
        <f t="shared" si="8"/>
        <v>0</v>
      </c>
      <c r="O94" s="74"/>
      <c r="P94" s="180">
        <f t="shared" si="9"/>
        <v>0</v>
      </c>
      <c r="Q94" s="74"/>
      <c r="R94" s="180">
        <f t="shared" si="10"/>
        <v>0</v>
      </c>
      <c r="S94" s="74"/>
      <c r="T94" s="107">
        <f t="shared" si="11"/>
        <v>0</v>
      </c>
    </row>
    <row r="95" spans="2:20">
      <c r="B95" s="75"/>
      <c r="C95" s="144"/>
      <c r="D95" s="101"/>
      <c r="E95" s="73"/>
      <c r="F95" s="74"/>
      <c r="G95" s="74"/>
      <c r="H95" s="74"/>
      <c r="I95" s="74"/>
      <c r="J95" s="180">
        <f t="shared" si="6"/>
        <v>0</v>
      </c>
      <c r="K95" s="74"/>
      <c r="L95" s="180">
        <f t="shared" si="7"/>
        <v>0</v>
      </c>
      <c r="M95" s="74"/>
      <c r="N95" s="180">
        <f t="shared" si="8"/>
        <v>0</v>
      </c>
      <c r="O95" s="74"/>
      <c r="P95" s="180">
        <f t="shared" si="9"/>
        <v>0</v>
      </c>
      <c r="Q95" s="74"/>
      <c r="R95" s="180">
        <f t="shared" si="10"/>
        <v>0</v>
      </c>
      <c r="S95" s="74"/>
      <c r="T95" s="107">
        <f t="shared" si="11"/>
        <v>0</v>
      </c>
    </row>
    <row r="96" spans="2:20">
      <c r="B96" s="72"/>
      <c r="C96" s="143"/>
      <c r="D96" s="101"/>
      <c r="E96" s="73"/>
      <c r="F96" s="74"/>
      <c r="G96" s="74"/>
      <c r="H96" s="74"/>
      <c r="I96" s="74"/>
      <c r="J96" s="180">
        <f t="shared" si="6"/>
        <v>0</v>
      </c>
      <c r="K96" s="74"/>
      <c r="L96" s="180">
        <f t="shared" si="7"/>
        <v>0</v>
      </c>
      <c r="M96" s="74"/>
      <c r="N96" s="180">
        <f t="shared" si="8"/>
        <v>0</v>
      </c>
      <c r="O96" s="74"/>
      <c r="P96" s="180">
        <f t="shared" si="9"/>
        <v>0</v>
      </c>
      <c r="Q96" s="74"/>
      <c r="R96" s="180">
        <f t="shared" si="10"/>
        <v>0</v>
      </c>
      <c r="S96" s="74"/>
      <c r="T96" s="107">
        <f t="shared" si="11"/>
        <v>0</v>
      </c>
    </row>
    <row r="97" spans="2:20">
      <c r="B97" s="72"/>
      <c r="C97" s="143"/>
      <c r="D97" s="102"/>
      <c r="E97" s="73"/>
      <c r="F97" s="74"/>
      <c r="G97" s="74"/>
      <c r="H97" s="74"/>
      <c r="I97" s="74"/>
      <c r="J97" s="180">
        <f t="shared" si="6"/>
        <v>0</v>
      </c>
      <c r="K97" s="74"/>
      <c r="L97" s="180">
        <f t="shared" si="7"/>
        <v>0</v>
      </c>
      <c r="M97" s="74"/>
      <c r="N97" s="180">
        <f t="shared" si="8"/>
        <v>0</v>
      </c>
      <c r="O97" s="74"/>
      <c r="P97" s="180">
        <f t="shared" si="9"/>
        <v>0</v>
      </c>
      <c r="Q97" s="74"/>
      <c r="R97" s="180">
        <f t="shared" si="10"/>
        <v>0</v>
      </c>
      <c r="S97" s="74"/>
      <c r="T97" s="107">
        <f t="shared" si="11"/>
        <v>0</v>
      </c>
    </row>
    <row r="98" spans="2:20">
      <c r="B98" s="72"/>
      <c r="C98" s="143"/>
      <c r="D98" s="102"/>
      <c r="E98" s="73"/>
      <c r="F98" s="74"/>
      <c r="G98" s="74"/>
      <c r="H98" s="74"/>
      <c r="I98" s="74"/>
      <c r="J98" s="180">
        <f t="shared" si="6"/>
        <v>0</v>
      </c>
      <c r="K98" s="74"/>
      <c r="L98" s="180">
        <f t="shared" si="7"/>
        <v>0</v>
      </c>
      <c r="M98" s="74"/>
      <c r="N98" s="180">
        <f t="shared" si="8"/>
        <v>0</v>
      </c>
      <c r="O98" s="74"/>
      <c r="P98" s="180">
        <f t="shared" si="9"/>
        <v>0</v>
      </c>
      <c r="Q98" s="74"/>
      <c r="R98" s="180">
        <f t="shared" si="10"/>
        <v>0</v>
      </c>
      <c r="S98" s="74"/>
      <c r="T98" s="107">
        <f t="shared" si="11"/>
        <v>0</v>
      </c>
    </row>
    <row r="99" spans="2:20">
      <c r="B99" s="75"/>
      <c r="C99" s="144"/>
      <c r="D99" s="101"/>
      <c r="E99" s="73"/>
      <c r="F99" s="74"/>
      <c r="G99" s="74"/>
      <c r="H99" s="74"/>
      <c r="I99" s="74"/>
      <c r="J99" s="180">
        <f t="shared" si="6"/>
        <v>0</v>
      </c>
      <c r="K99" s="74"/>
      <c r="L99" s="180">
        <f t="shared" si="7"/>
        <v>0</v>
      </c>
      <c r="M99" s="74"/>
      <c r="N99" s="180">
        <f t="shared" si="8"/>
        <v>0</v>
      </c>
      <c r="O99" s="74"/>
      <c r="P99" s="180">
        <f t="shared" si="9"/>
        <v>0</v>
      </c>
      <c r="Q99" s="74"/>
      <c r="R99" s="180">
        <f t="shared" si="10"/>
        <v>0</v>
      </c>
      <c r="S99" s="74"/>
      <c r="T99" s="107">
        <f t="shared" si="11"/>
        <v>0</v>
      </c>
    </row>
    <row r="100" spans="2:20">
      <c r="B100" s="72"/>
      <c r="C100" s="143"/>
      <c r="D100" s="102"/>
      <c r="E100" s="73"/>
      <c r="F100" s="74"/>
      <c r="G100" s="74"/>
      <c r="H100" s="74"/>
      <c r="I100" s="74"/>
      <c r="J100" s="180">
        <f t="shared" si="6"/>
        <v>0</v>
      </c>
      <c r="K100" s="74"/>
      <c r="L100" s="180">
        <f t="shared" si="7"/>
        <v>0</v>
      </c>
      <c r="M100" s="74"/>
      <c r="N100" s="180">
        <f t="shared" si="8"/>
        <v>0</v>
      </c>
      <c r="O100" s="74"/>
      <c r="P100" s="180">
        <f t="shared" si="9"/>
        <v>0</v>
      </c>
      <c r="Q100" s="74"/>
      <c r="R100" s="180">
        <f t="shared" si="10"/>
        <v>0</v>
      </c>
      <c r="S100" s="74"/>
      <c r="T100" s="107">
        <f t="shared" si="11"/>
        <v>0</v>
      </c>
    </row>
    <row r="101" spans="2:20">
      <c r="B101" s="72"/>
      <c r="C101" s="143"/>
      <c r="D101" s="102"/>
      <c r="E101" s="73"/>
      <c r="F101" s="74"/>
      <c r="G101" s="74"/>
      <c r="H101" s="74"/>
      <c r="I101" s="74"/>
      <c r="J101" s="180">
        <f t="shared" si="6"/>
        <v>0</v>
      </c>
      <c r="K101" s="74"/>
      <c r="L101" s="180">
        <f t="shared" si="7"/>
        <v>0</v>
      </c>
      <c r="M101" s="74"/>
      <c r="N101" s="180">
        <f t="shared" si="8"/>
        <v>0</v>
      </c>
      <c r="O101" s="74"/>
      <c r="P101" s="180">
        <f t="shared" si="9"/>
        <v>0</v>
      </c>
      <c r="Q101" s="74"/>
      <c r="R101" s="180">
        <f t="shared" si="10"/>
        <v>0</v>
      </c>
      <c r="S101" s="74"/>
      <c r="T101" s="107">
        <f t="shared" si="11"/>
        <v>0</v>
      </c>
    </row>
    <row r="102" spans="2:20">
      <c r="B102" s="75"/>
      <c r="C102" s="144"/>
      <c r="D102" s="101"/>
      <c r="E102" s="73"/>
      <c r="F102" s="74"/>
      <c r="G102" s="74"/>
      <c r="H102" s="74"/>
      <c r="I102" s="74"/>
      <c r="J102" s="180">
        <f t="shared" si="6"/>
        <v>0</v>
      </c>
      <c r="K102" s="74"/>
      <c r="L102" s="180">
        <f t="shared" si="7"/>
        <v>0</v>
      </c>
      <c r="M102" s="74"/>
      <c r="N102" s="180">
        <f t="shared" si="8"/>
        <v>0</v>
      </c>
      <c r="O102" s="74"/>
      <c r="P102" s="180">
        <f t="shared" si="9"/>
        <v>0</v>
      </c>
      <c r="Q102" s="74"/>
      <c r="R102" s="180">
        <f t="shared" si="10"/>
        <v>0</v>
      </c>
      <c r="S102" s="74"/>
      <c r="T102" s="107">
        <f t="shared" si="11"/>
        <v>0</v>
      </c>
    </row>
    <row r="103" spans="2:20">
      <c r="B103" s="72"/>
      <c r="C103" s="143"/>
      <c r="D103" s="102"/>
      <c r="E103" s="73"/>
      <c r="F103" s="74"/>
      <c r="G103" s="74"/>
      <c r="H103" s="74"/>
      <c r="I103" s="74"/>
      <c r="J103" s="180">
        <f t="shared" si="6"/>
        <v>0</v>
      </c>
      <c r="K103" s="74"/>
      <c r="L103" s="180">
        <f t="shared" si="7"/>
        <v>0</v>
      </c>
      <c r="M103" s="74"/>
      <c r="N103" s="180">
        <f t="shared" si="8"/>
        <v>0</v>
      </c>
      <c r="O103" s="74"/>
      <c r="P103" s="180">
        <f t="shared" si="9"/>
        <v>0</v>
      </c>
      <c r="Q103" s="74"/>
      <c r="R103" s="180">
        <f t="shared" si="10"/>
        <v>0</v>
      </c>
      <c r="S103" s="74"/>
      <c r="T103" s="107">
        <f t="shared" si="11"/>
        <v>0</v>
      </c>
    </row>
    <row r="104" spans="2:20">
      <c r="B104" s="75"/>
      <c r="C104" s="144"/>
      <c r="D104" s="101"/>
      <c r="E104" s="73"/>
      <c r="F104" s="74"/>
      <c r="G104" s="74"/>
      <c r="H104" s="74"/>
      <c r="I104" s="74"/>
      <c r="J104" s="180">
        <f t="shared" si="6"/>
        <v>0</v>
      </c>
      <c r="K104" s="74"/>
      <c r="L104" s="180">
        <f t="shared" si="7"/>
        <v>0</v>
      </c>
      <c r="M104" s="74"/>
      <c r="N104" s="180">
        <f t="shared" si="8"/>
        <v>0</v>
      </c>
      <c r="O104" s="74"/>
      <c r="P104" s="180">
        <f t="shared" si="9"/>
        <v>0</v>
      </c>
      <c r="Q104" s="74"/>
      <c r="R104" s="180">
        <f t="shared" si="10"/>
        <v>0</v>
      </c>
      <c r="S104" s="74"/>
      <c r="T104" s="107">
        <f t="shared" si="11"/>
        <v>0</v>
      </c>
    </row>
    <row r="105" spans="2:20">
      <c r="B105" s="72"/>
      <c r="C105" s="143"/>
      <c r="D105" s="101"/>
      <c r="E105" s="73"/>
      <c r="F105" s="74"/>
      <c r="G105" s="74"/>
      <c r="H105" s="74"/>
      <c r="I105" s="74"/>
      <c r="J105" s="180">
        <f t="shared" si="6"/>
        <v>0</v>
      </c>
      <c r="K105" s="74"/>
      <c r="L105" s="180">
        <f t="shared" si="7"/>
        <v>0</v>
      </c>
      <c r="M105" s="74"/>
      <c r="N105" s="180">
        <f t="shared" si="8"/>
        <v>0</v>
      </c>
      <c r="O105" s="74"/>
      <c r="P105" s="180">
        <f t="shared" si="9"/>
        <v>0</v>
      </c>
      <c r="Q105" s="74"/>
      <c r="R105" s="180">
        <f t="shared" si="10"/>
        <v>0</v>
      </c>
      <c r="S105" s="74"/>
      <c r="T105" s="107">
        <f t="shared" si="11"/>
        <v>0</v>
      </c>
    </row>
    <row r="106" spans="2:20">
      <c r="B106" s="72"/>
      <c r="C106" s="143"/>
      <c r="D106" s="102"/>
      <c r="E106" s="73"/>
      <c r="F106" s="74"/>
      <c r="G106" s="74"/>
      <c r="H106" s="74"/>
      <c r="I106" s="74"/>
      <c r="J106" s="180">
        <f t="shared" si="6"/>
        <v>0</v>
      </c>
      <c r="K106" s="74"/>
      <c r="L106" s="180">
        <f t="shared" si="7"/>
        <v>0</v>
      </c>
      <c r="M106" s="74"/>
      <c r="N106" s="180">
        <f t="shared" si="8"/>
        <v>0</v>
      </c>
      <c r="O106" s="74"/>
      <c r="P106" s="180">
        <f t="shared" si="9"/>
        <v>0</v>
      </c>
      <c r="Q106" s="74"/>
      <c r="R106" s="180">
        <f t="shared" si="10"/>
        <v>0</v>
      </c>
      <c r="S106" s="74"/>
      <c r="T106" s="107">
        <f t="shared" si="11"/>
        <v>0</v>
      </c>
    </row>
    <row r="107" spans="2:20">
      <c r="B107" s="75"/>
      <c r="C107" s="144"/>
      <c r="D107" s="101"/>
      <c r="E107" s="73"/>
      <c r="F107" s="74"/>
      <c r="G107" s="74"/>
      <c r="H107" s="74"/>
      <c r="I107" s="74"/>
      <c r="J107" s="180">
        <f t="shared" si="6"/>
        <v>0</v>
      </c>
      <c r="K107" s="74"/>
      <c r="L107" s="180">
        <f t="shared" si="7"/>
        <v>0</v>
      </c>
      <c r="M107" s="74"/>
      <c r="N107" s="180">
        <f t="shared" si="8"/>
        <v>0</v>
      </c>
      <c r="O107" s="74"/>
      <c r="P107" s="180">
        <f t="shared" si="9"/>
        <v>0</v>
      </c>
      <c r="Q107" s="74"/>
      <c r="R107" s="180">
        <f t="shared" si="10"/>
        <v>0</v>
      </c>
      <c r="S107" s="74"/>
      <c r="T107" s="107">
        <f t="shared" si="11"/>
        <v>0</v>
      </c>
    </row>
    <row r="108" spans="2:20">
      <c r="B108" s="72"/>
      <c r="C108" s="143"/>
      <c r="D108" s="102"/>
      <c r="E108" s="73"/>
      <c r="F108" s="74"/>
      <c r="G108" s="74"/>
      <c r="H108" s="74"/>
      <c r="I108" s="74"/>
      <c r="J108" s="180">
        <f t="shared" si="6"/>
        <v>0</v>
      </c>
      <c r="K108" s="74"/>
      <c r="L108" s="180">
        <f t="shared" si="7"/>
        <v>0</v>
      </c>
      <c r="M108" s="74"/>
      <c r="N108" s="180">
        <f t="shared" si="8"/>
        <v>0</v>
      </c>
      <c r="O108" s="74"/>
      <c r="P108" s="180">
        <f t="shared" si="9"/>
        <v>0</v>
      </c>
      <c r="Q108" s="74"/>
      <c r="R108" s="180">
        <f t="shared" si="10"/>
        <v>0</v>
      </c>
      <c r="S108" s="74"/>
      <c r="T108" s="107">
        <f t="shared" si="11"/>
        <v>0</v>
      </c>
    </row>
    <row r="109" spans="2:20">
      <c r="B109" s="72"/>
      <c r="C109" s="143"/>
      <c r="D109" s="102"/>
      <c r="E109" s="73"/>
      <c r="F109" s="74"/>
      <c r="G109" s="74"/>
      <c r="H109" s="74"/>
      <c r="I109" s="74"/>
      <c r="J109" s="180">
        <f t="shared" si="6"/>
        <v>0</v>
      </c>
      <c r="K109" s="74"/>
      <c r="L109" s="180">
        <f t="shared" si="7"/>
        <v>0</v>
      </c>
      <c r="M109" s="74"/>
      <c r="N109" s="180">
        <f t="shared" si="8"/>
        <v>0</v>
      </c>
      <c r="O109" s="74"/>
      <c r="P109" s="180">
        <f t="shared" si="9"/>
        <v>0</v>
      </c>
      <c r="Q109" s="74"/>
      <c r="R109" s="180">
        <f t="shared" si="10"/>
        <v>0</v>
      </c>
      <c r="S109" s="74"/>
      <c r="T109" s="107">
        <f t="shared" si="11"/>
        <v>0</v>
      </c>
    </row>
    <row r="110" spans="2:20">
      <c r="B110" s="72"/>
      <c r="C110" s="143"/>
      <c r="D110" s="102"/>
      <c r="E110" s="73"/>
      <c r="F110" s="74"/>
      <c r="G110" s="74"/>
      <c r="H110" s="74"/>
      <c r="I110" s="74"/>
      <c r="J110" s="180">
        <f t="shared" si="6"/>
        <v>0</v>
      </c>
      <c r="K110" s="74"/>
      <c r="L110" s="180">
        <f t="shared" si="7"/>
        <v>0</v>
      </c>
      <c r="M110" s="74"/>
      <c r="N110" s="180">
        <f t="shared" si="8"/>
        <v>0</v>
      </c>
      <c r="O110" s="74"/>
      <c r="P110" s="180">
        <f t="shared" si="9"/>
        <v>0</v>
      </c>
      <c r="Q110" s="74"/>
      <c r="R110" s="180">
        <f t="shared" si="10"/>
        <v>0</v>
      </c>
      <c r="S110" s="74"/>
      <c r="T110" s="107">
        <f t="shared" si="11"/>
        <v>0</v>
      </c>
    </row>
    <row r="111" spans="2:20">
      <c r="B111" s="72"/>
      <c r="C111" s="143"/>
      <c r="D111" s="102"/>
      <c r="E111" s="73"/>
      <c r="F111" s="74"/>
      <c r="G111" s="74"/>
      <c r="H111" s="74"/>
      <c r="I111" s="74"/>
      <c r="J111" s="180">
        <f t="shared" si="6"/>
        <v>0</v>
      </c>
      <c r="K111" s="74"/>
      <c r="L111" s="180">
        <f t="shared" si="7"/>
        <v>0</v>
      </c>
      <c r="M111" s="74"/>
      <c r="N111" s="180">
        <f t="shared" si="8"/>
        <v>0</v>
      </c>
      <c r="O111" s="74"/>
      <c r="P111" s="180">
        <f t="shared" si="9"/>
        <v>0</v>
      </c>
      <c r="Q111" s="74"/>
      <c r="R111" s="180">
        <f t="shared" si="10"/>
        <v>0</v>
      </c>
      <c r="S111" s="74"/>
      <c r="T111" s="107">
        <f t="shared" si="11"/>
        <v>0</v>
      </c>
    </row>
    <row r="112" spans="2:20">
      <c r="B112" s="72"/>
      <c r="C112" s="143"/>
      <c r="D112" s="102"/>
      <c r="E112" s="73"/>
      <c r="F112" s="74"/>
      <c r="G112" s="74"/>
      <c r="H112" s="74"/>
      <c r="I112" s="74"/>
      <c r="J112" s="180">
        <f t="shared" si="6"/>
        <v>0</v>
      </c>
      <c r="K112" s="74"/>
      <c r="L112" s="180">
        <f t="shared" si="7"/>
        <v>0</v>
      </c>
      <c r="M112" s="74"/>
      <c r="N112" s="180">
        <f t="shared" si="8"/>
        <v>0</v>
      </c>
      <c r="O112" s="74"/>
      <c r="P112" s="180">
        <f t="shared" si="9"/>
        <v>0</v>
      </c>
      <c r="Q112" s="74"/>
      <c r="R112" s="180">
        <f t="shared" si="10"/>
        <v>0</v>
      </c>
      <c r="S112" s="74"/>
      <c r="T112" s="107">
        <f t="shared" si="11"/>
        <v>0</v>
      </c>
    </row>
    <row r="113" spans="2:20">
      <c r="B113" s="72"/>
      <c r="C113" s="143"/>
      <c r="D113" s="102"/>
      <c r="E113" s="73"/>
      <c r="F113" s="74"/>
      <c r="G113" s="74"/>
      <c r="H113" s="74"/>
      <c r="I113" s="74"/>
      <c r="J113" s="180">
        <f t="shared" si="6"/>
        <v>0</v>
      </c>
      <c r="K113" s="74"/>
      <c r="L113" s="180">
        <f t="shared" si="7"/>
        <v>0</v>
      </c>
      <c r="M113" s="74"/>
      <c r="N113" s="180">
        <f t="shared" si="8"/>
        <v>0</v>
      </c>
      <c r="O113" s="74"/>
      <c r="P113" s="180">
        <f t="shared" si="9"/>
        <v>0</v>
      </c>
      <c r="Q113" s="74"/>
      <c r="R113" s="180">
        <f t="shared" si="10"/>
        <v>0</v>
      </c>
      <c r="S113" s="74"/>
      <c r="T113" s="107">
        <f t="shared" si="11"/>
        <v>0</v>
      </c>
    </row>
    <row r="114" spans="2:20">
      <c r="B114" s="72"/>
      <c r="C114" s="143"/>
      <c r="D114" s="102"/>
      <c r="E114" s="73"/>
      <c r="F114" s="74"/>
      <c r="G114" s="74"/>
      <c r="H114" s="74"/>
      <c r="I114" s="74"/>
      <c r="J114" s="180">
        <f t="shared" si="6"/>
        <v>0</v>
      </c>
      <c r="K114" s="74"/>
      <c r="L114" s="180">
        <f t="shared" si="7"/>
        <v>0</v>
      </c>
      <c r="M114" s="74"/>
      <c r="N114" s="180">
        <f t="shared" si="8"/>
        <v>0</v>
      </c>
      <c r="O114" s="74"/>
      <c r="P114" s="180">
        <f t="shared" si="9"/>
        <v>0</v>
      </c>
      <c r="Q114" s="74"/>
      <c r="R114" s="180">
        <f t="shared" si="10"/>
        <v>0</v>
      </c>
      <c r="S114" s="74"/>
      <c r="T114" s="107">
        <f t="shared" si="11"/>
        <v>0</v>
      </c>
    </row>
    <row r="115" spans="2:20">
      <c r="B115" s="72"/>
      <c r="C115" s="143"/>
      <c r="D115" s="102"/>
      <c r="E115" s="73"/>
      <c r="F115" s="74"/>
      <c r="G115" s="74"/>
      <c r="H115" s="74"/>
      <c r="I115" s="74"/>
      <c r="J115" s="180">
        <f t="shared" si="6"/>
        <v>0</v>
      </c>
      <c r="K115" s="74"/>
      <c r="L115" s="180">
        <f t="shared" si="7"/>
        <v>0</v>
      </c>
      <c r="M115" s="74"/>
      <c r="N115" s="180">
        <f t="shared" si="8"/>
        <v>0</v>
      </c>
      <c r="O115" s="74"/>
      <c r="P115" s="180">
        <f t="shared" si="9"/>
        <v>0</v>
      </c>
      <c r="Q115" s="74"/>
      <c r="R115" s="180">
        <f t="shared" si="10"/>
        <v>0</v>
      </c>
      <c r="S115" s="74"/>
      <c r="T115" s="107">
        <f t="shared" si="11"/>
        <v>0</v>
      </c>
    </row>
    <row r="116" spans="2:20">
      <c r="B116" s="72"/>
      <c r="C116" s="143"/>
      <c r="D116" s="102"/>
      <c r="E116" s="73"/>
      <c r="F116" s="74"/>
      <c r="G116" s="74"/>
      <c r="H116" s="74"/>
      <c r="I116" s="74"/>
      <c r="J116" s="180">
        <f t="shared" si="6"/>
        <v>0</v>
      </c>
      <c r="K116" s="74"/>
      <c r="L116" s="180">
        <f t="shared" si="7"/>
        <v>0</v>
      </c>
      <c r="M116" s="74"/>
      <c r="N116" s="180">
        <f t="shared" si="8"/>
        <v>0</v>
      </c>
      <c r="O116" s="74"/>
      <c r="P116" s="180">
        <f t="shared" si="9"/>
        <v>0</v>
      </c>
      <c r="Q116" s="74"/>
      <c r="R116" s="180">
        <f t="shared" si="10"/>
        <v>0</v>
      </c>
      <c r="S116" s="74"/>
      <c r="T116" s="107">
        <f t="shared" si="11"/>
        <v>0</v>
      </c>
    </row>
    <row r="117" spans="2:20">
      <c r="B117" s="72"/>
      <c r="C117" s="143"/>
      <c r="D117" s="102"/>
      <c r="E117" s="73"/>
      <c r="F117" s="74"/>
      <c r="G117" s="74"/>
      <c r="H117" s="74"/>
      <c r="I117" s="74"/>
      <c r="J117" s="180">
        <f t="shared" si="6"/>
        <v>0</v>
      </c>
      <c r="K117" s="74"/>
      <c r="L117" s="180">
        <f t="shared" si="7"/>
        <v>0</v>
      </c>
      <c r="M117" s="74"/>
      <c r="N117" s="180">
        <f t="shared" si="8"/>
        <v>0</v>
      </c>
      <c r="O117" s="74"/>
      <c r="P117" s="180">
        <f t="shared" si="9"/>
        <v>0</v>
      </c>
      <c r="Q117" s="74"/>
      <c r="R117" s="180">
        <f t="shared" si="10"/>
        <v>0</v>
      </c>
      <c r="S117" s="74"/>
      <c r="T117" s="107">
        <f t="shared" si="11"/>
        <v>0</v>
      </c>
    </row>
    <row r="118" spans="2:20">
      <c r="B118" s="72"/>
      <c r="C118" s="143"/>
      <c r="D118" s="102"/>
      <c r="E118" s="73"/>
      <c r="F118" s="74"/>
      <c r="G118" s="74"/>
      <c r="H118" s="74"/>
      <c r="I118" s="74"/>
      <c r="J118" s="180">
        <f t="shared" si="6"/>
        <v>0</v>
      </c>
      <c r="K118" s="74"/>
      <c r="L118" s="180">
        <f t="shared" si="7"/>
        <v>0</v>
      </c>
      <c r="M118" s="74"/>
      <c r="N118" s="180">
        <f t="shared" si="8"/>
        <v>0</v>
      </c>
      <c r="O118" s="74"/>
      <c r="P118" s="180">
        <f t="shared" si="9"/>
        <v>0</v>
      </c>
      <c r="Q118" s="74"/>
      <c r="R118" s="180">
        <f t="shared" si="10"/>
        <v>0</v>
      </c>
      <c r="S118" s="74"/>
      <c r="T118" s="107">
        <f t="shared" si="11"/>
        <v>0</v>
      </c>
    </row>
    <row r="119" spans="2:20">
      <c r="B119" s="72"/>
      <c r="C119" s="143"/>
      <c r="D119" s="102"/>
      <c r="E119" s="73"/>
      <c r="F119" s="74"/>
      <c r="G119" s="74"/>
      <c r="H119" s="74"/>
      <c r="I119" s="74"/>
      <c r="J119" s="180">
        <f t="shared" si="6"/>
        <v>0</v>
      </c>
      <c r="K119" s="74"/>
      <c r="L119" s="180">
        <f t="shared" si="7"/>
        <v>0</v>
      </c>
      <c r="M119" s="74"/>
      <c r="N119" s="180">
        <f t="shared" si="8"/>
        <v>0</v>
      </c>
      <c r="O119" s="74"/>
      <c r="P119" s="180">
        <f t="shared" si="9"/>
        <v>0</v>
      </c>
      <c r="Q119" s="74"/>
      <c r="R119" s="180">
        <f t="shared" si="10"/>
        <v>0</v>
      </c>
      <c r="S119" s="74"/>
      <c r="T119" s="107">
        <f t="shared" si="11"/>
        <v>0</v>
      </c>
    </row>
    <row r="120" spans="2:20">
      <c r="B120" s="72"/>
      <c r="C120" s="143"/>
      <c r="D120" s="102"/>
      <c r="E120" s="73"/>
      <c r="F120" s="74"/>
      <c r="G120" s="74"/>
      <c r="H120" s="74"/>
      <c r="I120" s="74"/>
      <c r="J120" s="180">
        <f t="shared" si="6"/>
        <v>0</v>
      </c>
      <c r="K120" s="74"/>
      <c r="L120" s="180">
        <f t="shared" si="7"/>
        <v>0</v>
      </c>
      <c r="M120" s="74"/>
      <c r="N120" s="180">
        <f t="shared" si="8"/>
        <v>0</v>
      </c>
      <c r="O120" s="74"/>
      <c r="P120" s="180">
        <f t="shared" si="9"/>
        <v>0</v>
      </c>
      <c r="Q120" s="74"/>
      <c r="R120" s="180">
        <f t="shared" si="10"/>
        <v>0</v>
      </c>
      <c r="S120" s="74"/>
      <c r="T120" s="107">
        <f t="shared" si="11"/>
        <v>0</v>
      </c>
    </row>
    <row r="121" spans="2:20">
      <c r="B121" s="72"/>
      <c r="C121" s="143"/>
      <c r="D121" s="102"/>
      <c r="E121" s="73"/>
      <c r="F121" s="74"/>
      <c r="G121" s="74"/>
      <c r="H121" s="74"/>
      <c r="I121" s="74"/>
      <c r="J121" s="180">
        <f t="shared" si="6"/>
        <v>0</v>
      </c>
      <c r="K121" s="74"/>
      <c r="L121" s="180">
        <f t="shared" si="7"/>
        <v>0</v>
      </c>
      <c r="M121" s="74"/>
      <c r="N121" s="180">
        <f t="shared" si="8"/>
        <v>0</v>
      </c>
      <c r="O121" s="74"/>
      <c r="P121" s="180">
        <f t="shared" si="9"/>
        <v>0</v>
      </c>
      <c r="Q121" s="74"/>
      <c r="R121" s="180">
        <f t="shared" si="10"/>
        <v>0</v>
      </c>
      <c r="S121" s="74"/>
      <c r="T121" s="107">
        <f t="shared" si="11"/>
        <v>0</v>
      </c>
    </row>
    <row r="122" spans="2:20">
      <c r="B122" s="72"/>
      <c r="C122" s="143"/>
      <c r="D122" s="102"/>
      <c r="E122" s="73"/>
      <c r="F122" s="74"/>
      <c r="G122" s="74"/>
      <c r="H122" s="74"/>
      <c r="I122" s="74"/>
      <c r="J122" s="180">
        <f t="shared" si="6"/>
        <v>0</v>
      </c>
      <c r="K122" s="74"/>
      <c r="L122" s="180">
        <f t="shared" si="7"/>
        <v>0</v>
      </c>
      <c r="M122" s="74"/>
      <c r="N122" s="180">
        <f t="shared" si="8"/>
        <v>0</v>
      </c>
      <c r="O122" s="74"/>
      <c r="P122" s="180">
        <f t="shared" si="9"/>
        <v>0</v>
      </c>
      <c r="Q122" s="74"/>
      <c r="R122" s="180">
        <f t="shared" si="10"/>
        <v>0</v>
      </c>
      <c r="S122" s="74"/>
      <c r="T122" s="107">
        <f t="shared" si="11"/>
        <v>0</v>
      </c>
    </row>
    <row r="123" spans="2:20">
      <c r="B123" s="72"/>
      <c r="C123" s="143"/>
      <c r="D123" s="102"/>
      <c r="E123" s="73"/>
      <c r="F123" s="74"/>
      <c r="G123" s="74"/>
      <c r="H123" s="74"/>
      <c r="I123" s="74"/>
      <c r="J123" s="180">
        <f t="shared" si="6"/>
        <v>0</v>
      </c>
      <c r="K123" s="74"/>
      <c r="L123" s="180">
        <f t="shared" si="7"/>
        <v>0</v>
      </c>
      <c r="M123" s="74"/>
      <c r="N123" s="180">
        <f t="shared" si="8"/>
        <v>0</v>
      </c>
      <c r="O123" s="74"/>
      <c r="P123" s="180">
        <f t="shared" si="9"/>
        <v>0</v>
      </c>
      <c r="Q123" s="74"/>
      <c r="R123" s="180">
        <f t="shared" si="10"/>
        <v>0</v>
      </c>
      <c r="S123" s="74"/>
      <c r="T123" s="107">
        <f t="shared" si="11"/>
        <v>0</v>
      </c>
    </row>
    <row r="124" spans="2:20">
      <c r="B124" s="72"/>
      <c r="C124" s="143"/>
      <c r="D124" s="102"/>
      <c r="E124" s="73"/>
      <c r="F124" s="74"/>
      <c r="G124" s="74"/>
      <c r="H124" s="74"/>
      <c r="I124" s="74"/>
      <c r="J124" s="180">
        <f t="shared" si="6"/>
        <v>0</v>
      </c>
      <c r="K124" s="74"/>
      <c r="L124" s="180">
        <f t="shared" si="7"/>
        <v>0</v>
      </c>
      <c r="M124" s="74"/>
      <c r="N124" s="180">
        <f t="shared" si="8"/>
        <v>0</v>
      </c>
      <c r="O124" s="74"/>
      <c r="P124" s="180">
        <f t="shared" si="9"/>
        <v>0</v>
      </c>
      <c r="Q124" s="74"/>
      <c r="R124" s="180">
        <f t="shared" si="10"/>
        <v>0</v>
      </c>
      <c r="S124" s="74"/>
      <c r="T124" s="107">
        <f t="shared" si="11"/>
        <v>0</v>
      </c>
    </row>
    <row r="125" spans="2:20">
      <c r="B125" s="72"/>
      <c r="C125" s="143"/>
      <c r="D125" s="102"/>
      <c r="E125" s="73"/>
      <c r="F125" s="74"/>
      <c r="G125" s="74"/>
      <c r="H125" s="74"/>
      <c r="I125" s="74"/>
      <c r="J125" s="180">
        <f t="shared" si="6"/>
        <v>0</v>
      </c>
      <c r="K125" s="74"/>
      <c r="L125" s="180">
        <f t="shared" si="7"/>
        <v>0</v>
      </c>
      <c r="M125" s="74"/>
      <c r="N125" s="180">
        <f t="shared" si="8"/>
        <v>0</v>
      </c>
      <c r="O125" s="74"/>
      <c r="P125" s="180">
        <f t="shared" si="9"/>
        <v>0</v>
      </c>
      <c r="Q125" s="74"/>
      <c r="R125" s="180">
        <f t="shared" si="10"/>
        <v>0</v>
      </c>
      <c r="S125" s="74"/>
      <c r="T125" s="107">
        <f t="shared" si="11"/>
        <v>0</v>
      </c>
    </row>
    <row r="126" spans="2:20">
      <c r="B126" s="72"/>
      <c r="C126" s="143"/>
      <c r="D126" s="102"/>
      <c r="E126" s="73"/>
      <c r="F126" s="74"/>
      <c r="G126" s="74"/>
      <c r="H126" s="74"/>
      <c r="I126" s="74"/>
      <c r="J126" s="180">
        <f t="shared" si="6"/>
        <v>0</v>
      </c>
      <c r="K126" s="74"/>
      <c r="L126" s="180">
        <f t="shared" si="7"/>
        <v>0</v>
      </c>
      <c r="M126" s="74"/>
      <c r="N126" s="180">
        <f t="shared" si="8"/>
        <v>0</v>
      </c>
      <c r="O126" s="74"/>
      <c r="P126" s="180">
        <f t="shared" si="9"/>
        <v>0</v>
      </c>
      <c r="Q126" s="74"/>
      <c r="R126" s="180">
        <f t="shared" si="10"/>
        <v>0</v>
      </c>
      <c r="S126" s="74"/>
      <c r="T126" s="107">
        <f t="shared" si="11"/>
        <v>0</v>
      </c>
    </row>
    <row r="127" spans="2:20">
      <c r="B127" s="72"/>
      <c r="C127" s="143"/>
      <c r="D127" s="102"/>
      <c r="E127" s="73"/>
      <c r="F127" s="74"/>
      <c r="G127" s="74"/>
      <c r="H127" s="74"/>
      <c r="I127" s="74"/>
      <c r="J127" s="180">
        <f t="shared" si="6"/>
        <v>0</v>
      </c>
      <c r="K127" s="74"/>
      <c r="L127" s="180">
        <f t="shared" si="7"/>
        <v>0</v>
      </c>
      <c r="M127" s="74"/>
      <c r="N127" s="180">
        <f t="shared" si="8"/>
        <v>0</v>
      </c>
      <c r="O127" s="74"/>
      <c r="P127" s="180">
        <f t="shared" si="9"/>
        <v>0</v>
      </c>
      <c r="Q127" s="74"/>
      <c r="R127" s="180">
        <f t="shared" si="10"/>
        <v>0</v>
      </c>
      <c r="S127" s="74"/>
      <c r="T127" s="107">
        <f t="shared" si="11"/>
        <v>0</v>
      </c>
    </row>
    <row r="128" spans="2:20">
      <c r="B128" s="72"/>
      <c r="C128" s="143"/>
      <c r="D128" s="102"/>
      <c r="E128" s="73"/>
      <c r="F128" s="74"/>
      <c r="G128" s="74"/>
      <c r="H128" s="74"/>
      <c r="I128" s="74"/>
      <c r="J128" s="180">
        <f t="shared" si="6"/>
        <v>0</v>
      </c>
      <c r="K128" s="74"/>
      <c r="L128" s="180">
        <f t="shared" si="7"/>
        <v>0</v>
      </c>
      <c r="M128" s="74"/>
      <c r="N128" s="180">
        <f t="shared" si="8"/>
        <v>0</v>
      </c>
      <c r="O128" s="74"/>
      <c r="P128" s="180">
        <f t="shared" si="9"/>
        <v>0</v>
      </c>
      <c r="Q128" s="74"/>
      <c r="R128" s="180">
        <f t="shared" si="10"/>
        <v>0</v>
      </c>
      <c r="S128" s="74"/>
      <c r="T128" s="107">
        <f t="shared" si="11"/>
        <v>0</v>
      </c>
    </row>
    <row r="129" spans="2:20">
      <c r="B129" s="72"/>
      <c r="C129" s="143"/>
      <c r="D129" s="102"/>
      <c r="E129" s="73"/>
      <c r="F129" s="74"/>
      <c r="G129" s="74"/>
      <c r="H129" s="74"/>
      <c r="I129" s="74"/>
      <c r="J129" s="180">
        <f t="shared" si="6"/>
        <v>0</v>
      </c>
      <c r="K129" s="74"/>
      <c r="L129" s="180">
        <f t="shared" si="7"/>
        <v>0</v>
      </c>
      <c r="M129" s="74"/>
      <c r="N129" s="180">
        <f t="shared" si="8"/>
        <v>0</v>
      </c>
      <c r="O129" s="74"/>
      <c r="P129" s="180">
        <f t="shared" si="9"/>
        <v>0</v>
      </c>
      <c r="Q129" s="74"/>
      <c r="R129" s="180">
        <f t="shared" si="10"/>
        <v>0</v>
      </c>
      <c r="S129" s="74"/>
      <c r="T129" s="107">
        <f t="shared" si="11"/>
        <v>0</v>
      </c>
    </row>
    <row r="130" spans="2:20">
      <c r="B130" s="72"/>
      <c r="C130" s="143"/>
      <c r="D130" s="102"/>
      <c r="E130" s="73"/>
      <c r="F130" s="74"/>
      <c r="G130" s="74"/>
      <c r="H130" s="74"/>
      <c r="I130" s="74"/>
      <c r="J130" s="180">
        <f t="shared" si="6"/>
        <v>0</v>
      </c>
      <c r="K130" s="74"/>
      <c r="L130" s="180">
        <f t="shared" si="7"/>
        <v>0</v>
      </c>
      <c r="M130" s="74"/>
      <c r="N130" s="180">
        <f t="shared" si="8"/>
        <v>0</v>
      </c>
      <c r="O130" s="74"/>
      <c r="P130" s="180">
        <f t="shared" si="9"/>
        <v>0</v>
      </c>
      <c r="Q130" s="74"/>
      <c r="R130" s="180">
        <f t="shared" si="10"/>
        <v>0</v>
      </c>
      <c r="S130" s="74"/>
      <c r="T130" s="107">
        <f t="shared" si="11"/>
        <v>0</v>
      </c>
    </row>
    <row r="131" spans="2:20">
      <c r="B131" s="72"/>
      <c r="C131" s="143"/>
      <c r="D131" s="102"/>
      <c r="E131" s="73"/>
      <c r="F131" s="74"/>
      <c r="G131" s="74"/>
      <c r="H131" s="74"/>
      <c r="I131" s="74"/>
      <c r="J131" s="180">
        <f t="shared" si="6"/>
        <v>0</v>
      </c>
      <c r="K131" s="74"/>
      <c r="L131" s="180">
        <f t="shared" si="7"/>
        <v>0</v>
      </c>
      <c r="M131" s="74"/>
      <c r="N131" s="180">
        <f t="shared" si="8"/>
        <v>0</v>
      </c>
      <c r="O131" s="74"/>
      <c r="P131" s="180">
        <f t="shared" si="9"/>
        <v>0</v>
      </c>
      <c r="Q131" s="74"/>
      <c r="R131" s="180">
        <f t="shared" si="10"/>
        <v>0</v>
      </c>
      <c r="S131" s="74"/>
      <c r="T131" s="107">
        <f t="shared" si="11"/>
        <v>0</v>
      </c>
    </row>
    <row r="132" spans="2:20">
      <c r="B132" s="72"/>
      <c r="C132" s="143"/>
      <c r="D132" s="102"/>
      <c r="E132" s="73"/>
      <c r="F132" s="74"/>
      <c r="G132" s="74"/>
      <c r="H132" s="74"/>
      <c r="I132" s="74"/>
      <c r="J132" s="180">
        <f t="shared" si="6"/>
        <v>0</v>
      </c>
      <c r="K132" s="74"/>
      <c r="L132" s="180">
        <f t="shared" si="7"/>
        <v>0</v>
      </c>
      <c r="M132" s="74"/>
      <c r="N132" s="180">
        <f t="shared" si="8"/>
        <v>0</v>
      </c>
      <c r="O132" s="74"/>
      <c r="P132" s="180">
        <f t="shared" si="9"/>
        <v>0</v>
      </c>
      <c r="Q132" s="74"/>
      <c r="R132" s="180">
        <f t="shared" si="10"/>
        <v>0</v>
      </c>
      <c r="S132" s="74"/>
      <c r="T132" s="107">
        <f t="shared" si="11"/>
        <v>0</v>
      </c>
    </row>
    <row r="133" spans="2:20">
      <c r="B133" s="72"/>
      <c r="C133" s="143"/>
      <c r="D133" s="102"/>
      <c r="E133" s="73"/>
      <c r="F133" s="74"/>
      <c r="G133" s="74"/>
      <c r="H133" s="74"/>
      <c r="I133" s="74"/>
      <c r="J133" s="180">
        <f t="shared" si="6"/>
        <v>0</v>
      </c>
      <c r="K133" s="74"/>
      <c r="L133" s="180">
        <f t="shared" si="7"/>
        <v>0</v>
      </c>
      <c r="M133" s="74"/>
      <c r="N133" s="180">
        <f t="shared" si="8"/>
        <v>0</v>
      </c>
      <c r="O133" s="74"/>
      <c r="P133" s="180">
        <f t="shared" si="9"/>
        <v>0</v>
      </c>
      <c r="Q133" s="74"/>
      <c r="R133" s="180">
        <f t="shared" si="10"/>
        <v>0</v>
      </c>
      <c r="S133" s="74"/>
      <c r="T133" s="107">
        <f t="shared" si="11"/>
        <v>0</v>
      </c>
    </row>
    <row r="134" spans="2:20">
      <c r="B134" s="72"/>
      <c r="C134" s="143"/>
      <c r="D134" s="102"/>
      <c r="E134" s="73"/>
      <c r="F134" s="74"/>
      <c r="G134" s="74"/>
      <c r="H134" s="74"/>
      <c r="I134" s="74"/>
      <c r="J134" s="180">
        <f t="shared" si="6"/>
        <v>0</v>
      </c>
      <c r="K134" s="74"/>
      <c r="L134" s="180">
        <f t="shared" si="7"/>
        <v>0</v>
      </c>
      <c r="M134" s="74"/>
      <c r="N134" s="180">
        <f t="shared" si="8"/>
        <v>0</v>
      </c>
      <c r="O134" s="74"/>
      <c r="P134" s="180">
        <f t="shared" si="9"/>
        <v>0</v>
      </c>
      <c r="Q134" s="74"/>
      <c r="R134" s="180">
        <f t="shared" si="10"/>
        <v>0</v>
      </c>
      <c r="S134" s="74"/>
      <c r="T134" s="107">
        <f t="shared" si="11"/>
        <v>0</v>
      </c>
    </row>
    <row r="135" spans="2:20">
      <c r="B135" s="72"/>
      <c r="C135" s="143"/>
      <c r="D135" s="102"/>
      <c r="E135" s="73"/>
      <c r="F135" s="74"/>
      <c r="G135" s="74"/>
      <c r="H135" s="74"/>
      <c r="I135" s="74"/>
      <c r="J135" s="180">
        <f t="shared" si="6"/>
        <v>0</v>
      </c>
      <c r="K135" s="74"/>
      <c r="L135" s="180">
        <f t="shared" si="7"/>
        <v>0</v>
      </c>
      <c r="M135" s="74"/>
      <c r="N135" s="180">
        <f t="shared" si="8"/>
        <v>0</v>
      </c>
      <c r="O135" s="74"/>
      <c r="P135" s="180">
        <f t="shared" si="9"/>
        <v>0</v>
      </c>
      <c r="Q135" s="74"/>
      <c r="R135" s="180">
        <f t="shared" si="10"/>
        <v>0</v>
      </c>
      <c r="S135" s="74"/>
      <c r="T135" s="107">
        <f t="shared" si="11"/>
        <v>0</v>
      </c>
    </row>
    <row r="136" spans="2:20">
      <c r="B136" s="72"/>
      <c r="C136" s="143"/>
      <c r="D136" s="102"/>
      <c r="E136" s="73"/>
      <c r="F136" s="74"/>
      <c r="G136" s="74"/>
      <c r="H136" s="74"/>
      <c r="I136" s="74"/>
      <c r="J136" s="180">
        <f t="shared" si="6"/>
        <v>0</v>
      </c>
      <c r="K136" s="74"/>
      <c r="L136" s="180">
        <f t="shared" si="7"/>
        <v>0</v>
      </c>
      <c r="M136" s="74"/>
      <c r="N136" s="180">
        <f t="shared" si="8"/>
        <v>0</v>
      </c>
      <c r="O136" s="74"/>
      <c r="P136" s="180">
        <f t="shared" si="9"/>
        <v>0</v>
      </c>
      <c r="Q136" s="74"/>
      <c r="R136" s="180">
        <f t="shared" si="10"/>
        <v>0</v>
      </c>
      <c r="S136" s="74"/>
      <c r="T136" s="107">
        <f t="shared" si="11"/>
        <v>0</v>
      </c>
    </row>
    <row r="137" spans="2:20">
      <c r="B137" s="72"/>
      <c r="C137" s="143"/>
      <c r="D137" s="102"/>
      <c r="E137" s="73"/>
      <c r="F137" s="74"/>
      <c r="G137" s="74"/>
      <c r="H137" s="74"/>
      <c r="I137" s="74"/>
      <c r="J137" s="180">
        <f t="shared" si="6"/>
        <v>0</v>
      </c>
      <c r="K137" s="74"/>
      <c r="L137" s="180">
        <f t="shared" si="7"/>
        <v>0</v>
      </c>
      <c r="M137" s="74"/>
      <c r="N137" s="180">
        <f t="shared" si="8"/>
        <v>0</v>
      </c>
      <c r="O137" s="74"/>
      <c r="P137" s="180">
        <f t="shared" si="9"/>
        <v>0</v>
      </c>
      <c r="Q137" s="74"/>
      <c r="R137" s="180">
        <f t="shared" si="10"/>
        <v>0</v>
      </c>
      <c r="S137" s="74"/>
      <c r="T137" s="107">
        <f t="shared" si="11"/>
        <v>0</v>
      </c>
    </row>
    <row r="138" spans="2:20">
      <c r="B138" s="72"/>
      <c r="C138" s="143"/>
      <c r="D138" s="102"/>
      <c r="E138" s="73"/>
      <c r="F138" s="74"/>
      <c r="G138" s="74"/>
      <c r="H138" s="74"/>
      <c r="I138" s="74"/>
      <c r="J138" s="180">
        <f t="shared" si="6"/>
        <v>0</v>
      </c>
      <c r="K138" s="74"/>
      <c r="L138" s="180">
        <f t="shared" si="7"/>
        <v>0</v>
      </c>
      <c r="M138" s="74"/>
      <c r="N138" s="180">
        <f t="shared" si="8"/>
        <v>0</v>
      </c>
      <c r="O138" s="74"/>
      <c r="P138" s="180">
        <f t="shared" si="9"/>
        <v>0</v>
      </c>
      <c r="Q138" s="74"/>
      <c r="R138" s="180">
        <f t="shared" si="10"/>
        <v>0</v>
      </c>
      <c r="S138" s="74"/>
      <c r="T138" s="107">
        <f t="shared" si="11"/>
        <v>0</v>
      </c>
    </row>
    <row r="139" spans="2:20">
      <c r="B139" s="72"/>
      <c r="C139" s="143"/>
      <c r="D139" s="102"/>
      <c r="E139" s="73"/>
      <c r="F139" s="74"/>
      <c r="G139" s="74"/>
      <c r="H139" s="74"/>
      <c r="I139" s="74"/>
      <c r="J139" s="180">
        <f t="shared" si="6"/>
        <v>0</v>
      </c>
      <c r="K139" s="74"/>
      <c r="L139" s="180">
        <f t="shared" si="7"/>
        <v>0</v>
      </c>
      <c r="M139" s="74"/>
      <c r="N139" s="180">
        <f t="shared" si="8"/>
        <v>0</v>
      </c>
      <c r="O139" s="74"/>
      <c r="P139" s="180">
        <f t="shared" si="9"/>
        <v>0</v>
      </c>
      <c r="Q139" s="74"/>
      <c r="R139" s="180">
        <f t="shared" si="10"/>
        <v>0</v>
      </c>
      <c r="S139" s="74"/>
      <c r="T139" s="107">
        <f t="shared" si="11"/>
        <v>0</v>
      </c>
    </row>
    <row r="140" spans="2:20">
      <c r="B140" s="72"/>
      <c r="C140" s="143"/>
      <c r="D140" s="102"/>
      <c r="E140" s="73"/>
      <c r="F140" s="74"/>
      <c r="G140" s="74"/>
      <c r="H140" s="74"/>
      <c r="I140" s="74"/>
      <c r="J140" s="180">
        <f t="shared" si="6"/>
        <v>0</v>
      </c>
      <c r="K140" s="74"/>
      <c r="L140" s="180">
        <f t="shared" si="7"/>
        <v>0</v>
      </c>
      <c r="M140" s="74"/>
      <c r="N140" s="180">
        <f t="shared" si="8"/>
        <v>0</v>
      </c>
      <c r="O140" s="74"/>
      <c r="P140" s="180">
        <f t="shared" si="9"/>
        <v>0</v>
      </c>
      <c r="Q140" s="74"/>
      <c r="R140" s="180">
        <f t="shared" si="10"/>
        <v>0</v>
      </c>
      <c r="S140" s="74"/>
      <c r="T140" s="107">
        <f t="shared" si="11"/>
        <v>0</v>
      </c>
    </row>
    <row r="141" spans="2:20">
      <c r="B141" s="72"/>
      <c r="C141" s="143"/>
      <c r="D141" s="102"/>
      <c r="E141" s="73"/>
      <c r="F141" s="74"/>
      <c r="G141" s="74"/>
      <c r="H141" s="74"/>
      <c r="I141" s="74"/>
      <c r="J141" s="180">
        <f t="shared" si="6"/>
        <v>0</v>
      </c>
      <c r="K141" s="74"/>
      <c r="L141" s="180">
        <f t="shared" si="7"/>
        <v>0</v>
      </c>
      <c r="M141" s="74"/>
      <c r="N141" s="180">
        <f t="shared" si="8"/>
        <v>0</v>
      </c>
      <c r="O141" s="74"/>
      <c r="P141" s="180">
        <f t="shared" si="9"/>
        <v>0</v>
      </c>
      <c r="Q141" s="74"/>
      <c r="R141" s="180">
        <f t="shared" si="10"/>
        <v>0</v>
      </c>
      <c r="S141" s="74"/>
      <c r="T141" s="107">
        <f t="shared" si="11"/>
        <v>0</v>
      </c>
    </row>
    <row r="142" spans="2:20">
      <c r="B142" s="72"/>
      <c r="C142" s="143"/>
      <c r="D142" s="102"/>
      <c r="E142" s="73"/>
      <c r="F142" s="74"/>
      <c r="G142" s="74"/>
      <c r="H142" s="74"/>
      <c r="I142" s="74"/>
      <c r="J142" s="180">
        <f t="shared" si="6"/>
        <v>0</v>
      </c>
      <c r="K142" s="74"/>
      <c r="L142" s="180">
        <f t="shared" si="7"/>
        <v>0</v>
      </c>
      <c r="M142" s="74"/>
      <c r="N142" s="180">
        <f t="shared" si="8"/>
        <v>0</v>
      </c>
      <c r="O142" s="74"/>
      <c r="P142" s="180">
        <f t="shared" si="9"/>
        <v>0</v>
      </c>
      <c r="Q142" s="74"/>
      <c r="R142" s="180">
        <f t="shared" si="10"/>
        <v>0</v>
      </c>
      <c r="S142" s="74"/>
      <c r="T142" s="107">
        <f t="shared" si="11"/>
        <v>0</v>
      </c>
    </row>
    <row r="143" spans="2:20">
      <c r="B143" s="72"/>
      <c r="C143" s="143"/>
      <c r="D143" s="102"/>
      <c r="E143" s="73"/>
      <c r="F143" s="74"/>
      <c r="G143" s="74"/>
      <c r="H143" s="74"/>
      <c r="I143" s="74"/>
      <c r="J143" s="180">
        <f t="shared" si="6"/>
        <v>0</v>
      </c>
      <c r="K143" s="74"/>
      <c r="L143" s="180">
        <f t="shared" si="7"/>
        <v>0</v>
      </c>
      <c r="M143" s="74"/>
      <c r="N143" s="180">
        <f t="shared" si="8"/>
        <v>0</v>
      </c>
      <c r="O143" s="74"/>
      <c r="P143" s="180">
        <f t="shared" si="9"/>
        <v>0</v>
      </c>
      <c r="Q143" s="74"/>
      <c r="R143" s="180">
        <f t="shared" si="10"/>
        <v>0</v>
      </c>
      <c r="S143" s="74"/>
      <c r="T143" s="107">
        <f t="shared" si="11"/>
        <v>0</v>
      </c>
    </row>
    <row r="144" spans="2:20">
      <c r="B144" s="72"/>
      <c r="C144" s="143"/>
      <c r="D144" s="102"/>
      <c r="E144" s="73"/>
      <c r="F144" s="74"/>
      <c r="G144" s="74"/>
      <c r="H144" s="74"/>
      <c r="I144" s="74"/>
      <c r="J144" s="180">
        <f t="shared" si="6"/>
        <v>0</v>
      </c>
      <c r="K144" s="74"/>
      <c r="L144" s="180">
        <f t="shared" si="7"/>
        <v>0</v>
      </c>
      <c r="M144" s="74"/>
      <c r="N144" s="180">
        <f t="shared" si="8"/>
        <v>0</v>
      </c>
      <c r="O144" s="74"/>
      <c r="P144" s="180">
        <f t="shared" si="9"/>
        <v>0</v>
      </c>
      <c r="Q144" s="74"/>
      <c r="R144" s="180">
        <f t="shared" si="10"/>
        <v>0</v>
      </c>
      <c r="S144" s="74"/>
      <c r="T144" s="107">
        <f t="shared" si="11"/>
        <v>0</v>
      </c>
    </row>
    <row r="145" spans="2:20">
      <c r="B145" s="72"/>
      <c r="C145" s="143"/>
      <c r="D145" s="102"/>
      <c r="E145" s="73"/>
      <c r="F145" s="74"/>
      <c r="G145" s="74"/>
      <c r="H145" s="74"/>
      <c r="I145" s="74"/>
      <c r="J145" s="180">
        <f t="shared" si="6"/>
        <v>0</v>
      </c>
      <c r="K145" s="74"/>
      <c r="L145" s="180">
        <f t="shared" si="7"/>
        <v>0</v>
      </c>
      <c r="M145" s="74"/>
      <c r="N145" s="180">
        <f t="shared" si="8"/>
        <v>0</v>
      </c>
      <c r="O145" s="74"/>
      <c r="P145" s="180">
        <f t="shared" si="9"/>
        <v>0</v>
      </c>
      <c r="Q145" s="74"/>
      <c r="R145" s="180">
        <f t="shared" si="10"/>
        <v>0</v>
      </c>
      <c r="S145" s="74"/>
      <c r="T145" s="107">
        <f t="shared" si="11"/>
        <v>0</v>
      </c>
    </row>
    <row r="146" spans="2:20">
      <c r="B146" s="72"/>
      <c r="C146" s="143"/>
      <c r="D146" s="102"/>
      <c r="E146" s="73"/>
      <c r="F146" s="74"/>
      <c r="G146" s="74"/>
      <c r="H146" s="74"/>
      <c r="I146" s="74"/>
      <c r="J146" s="180">
        <f t="shared" si="6"/>
        <v>0</v>
      </c>
      <c r="K146" s="74"/>
      <c r="L146" s="180">
        <f t="shared" si="7"/>
        <v>0</v>
      </c>
      <c r="M146" s="74"/>
      <c r="N146" s="180">
        <f t="shared" si="8"/>
        <v>0</v>
      </c>
      <c r="O146" s="74"/>
      <c r="P146" s="180">
        <f t="shared" si="9"/>
        <v>0</v>
      </c>
      <c r="Q146" s="74"/>
      <c r="R146" s="180">
        <f t="shared" si="10"/>
        <v>0</v>
      </c>
      <c r="S146" s="74"/>
      <c r="T146" s="107">
        <f t="shared" si="11"/>
        <v>0</v>
      </c>
    </row>
    <row r="147" spans="2:20">
      <c r="B147" s="72"/>
      <c r="C147" s="143"/>
      <c r="D147" s="102"/>
      <c r="E147" s="73"/>
      <c r="F147" s="74"/>
      <c r="G147" s="74"/>
      <c r="H147" s="74"/>
      <c r="I147" s="74"/>
      <c r="J147" s="180">
        <f t="shared" si="6"/>
        <v>0</v>
      </c>
      <c r="K147" s="74"/>
      <c r="L147" s="180">
        <f t="shared" si="7"/>
        <v>0</v>
      </c>
      <c r="M147" s="74"/>
      <c r="N147" s="180">
        <f t="shared" si="8"/>
        <v>0</v>
      </c>
      <c r="O147" s="74"/>
      <c r="P147" s="180">
        <f t="shared" si="9"/>
        <v>0</v>
      </c>
      <c r="Q147" s="74"/>
      <c r="R147" s="180">
        <f t="shared" si="10"/>
        <v>0</v>
      </c>
      <c r="S147" s="74"/>
      <c r="T147" s="107">
        <f t="shared" si="11"/>
        <v>0</v>
      </c>
    </row>
    <row r="148" spans="2:20">
      <c r="B148" s="72"/>
      <c r="C148" s="143"/>
      <c r="D148" s="102"/>
      <c r="E148" s="73"/>
      <c r="F148" s="74"/>
      <c r="G148" s="74"/>
      <c r="H148" s="74"/>
      <c r="I148" s="74"/>
      <c r="J148" s="180">
        <f t="shared" si="6"/>
        <v>0</v>
      </c>
      <c r="K148" s="74"/>
      <c r="L148" s="180">
        <f t="shared" si="7"/>
        <v>0</v>
      </c>
      <c r="M148" s="74"/>
      <c r="N148" s="180">
        <f t="shared" si="8"/>
        <v>0</v>
      </c>
      <c r="O148" s="74"/>
      <c r="P148" s="180">
        <f t="shared" si="9"/>
        <v>0</v>
      </c>
      <c r="Q148" s="74"/>
      <c r="R148" s="180">
        <f t="shared" si="10"/>
        <v>0</v>
      </c>
      <c r="S148" s="74"/>
      <c r="T148" s="107">
        <f t="shared" si="11"/>
        <v>0</v>
      </c>
    </row>
    <row r="149" spans="2:20">
      <c r="B149" s="72"/>
      <c r="C149" s="143"/>
      <c r="D149" s="102"/>
      <c r="E149" s="73"/>
      <c r="F149" s="74"/>
      <c r="G149" s="74"/>
      <c r="H149" s="74"/>
      <c r="I149" s="74"/>
      <c r="J149" s="180">
        <f t="shared" si="6"/>
        <v>0</v>
      </c>
      <c r="K149" s="74"/>
      <c r="L149" s="180">
        <f t="shared" si="7"/>
        <v>0</v>
      </c>
      <c r="M149" s="74"/>
      <c r="N149" s="180">
        <f t="shared" si="8"/>
        <v>0</v>
      </c>
      <c r="O149" s="74"/>
      <c r="P149" s="180">
        <f t="shared" si="9"/>
        <v>0</v>
      </c>
      <c r="Q149" s="74"/>
      <c r="R149" s="180">
        <f t="shared" si="10"/>
        <v>0</v>
      </c>
      <c r="S149" s="74"/>
      <c r="T149" s="107">
        <f t="shared" si="11"/>
        <v>0</v>
      </c>
    </row>
    <row r="150" spans="2:20">
      <c r="B150" s="72"/>
      <c r="C150" s="143"/>
      <c r="D150" s="102"/>
      <c r="E150" s="73"/>
      <c r="F150" s="74"/>
      <c r="G150" s="74"/>
      <c r="H150" s="74"/>
      <c r="I150" s="74"/>
      <c r="J150" s="180">
        <f t="shared" si="6"/>
        <v>0</v>
      </c>
      <c r="K150" s="74"/>
      <c r="L150" s="180">
        <f t="shared" si="7"/>
        <v>0</v>
      </c>
      <c r="M150" s="74"/>
      <c r="N150" s="180">
        <f t="shared" si="8"/>
        <v>0</v>
      </c>
      <c r="O150" s="74"/>
      <c r="P150" s="180">
        <f t="shared" si="9"/>
        <v>0</v>
      </c>
      <c r="Q150" s="74"/>
      <c r="R150" s="180">
        <f t="shared" si="10"/>
        <v>0</v>
      </c>
      <c r="S150" s="74"/>
      <c r="T150" s="107">
        <f t="shared" si="11"/>
        <v>0</v>
      </c>
    </row>
    <row r="151" spans="2:20">
      <c r="B151" s="72"/>
      <c r="C151" s="143"/>
      <c r="D151" s="102"/>
      <c r="E151" s="73"/>
      <c r="F151" s="74"/>
      <c r="G151" s="74"/>
      <c r="H151" s="74"/>
      <c r="I151" s="74"/>
      <c r="J151" s="180">
        <f t="shared" ref="J151:J214" si="12">I151*IF(D151,FE_VoitureED/D151,0)</f>
        <v>0</v>
      </c>
      <c r="K151" s="74"/>
      <c r="L151" s="180">
        <f t="shared" ref="L151:L214" si="13">K151*IF(D151,FE_VUS/D151,0)</f>
        <v>0</v>
      </c>
      <c r="M151" s="74"/>
      <c r="N151" s="180">
        <f t="shared" ref="N151:N214" si="14">M151*IF(D151,FE_Electrique/D151,0)</f>
        <v>0</v>
      </c>
      <c r="O151" s="74"/>
      <c r="P151" s="180">
        <f t="shared" ref="P151:P214" si="15">O151*IF(D151,FE_Hybride/D151,0)</f>
        <v>0</v>
      </c>
      <c r="Q151" s="74"/>
      <c r="R151" s="180">
        <f t="shared" ref="R151:R214" si="16">Q151*IF(D151,FE_Moto/D151,0)</f>
        <v>0</v>
      </c>
      <c r="S151" s="74"/>
      <c r="T151" s="107">
        <f t="shared" ref="T151:T214" si="17">E151*FE_Metro+F151*FE_Marche+G151*FE_BusUrbain+H151*FE_Train+I151*IF(D151,FE_VoitureED/D151,0)+K151*IF(D151,FE_VUS/D151,0)+M151*IF(D151,FE_Electrique/D151,0)+O151*IF(D151,FE_Hybride/D151,0)+Q151*IF(D151,FE_Moto/D151,0)+S151*FE_Avion</f>
        <v>0</v>
      </c>
    </row>
    <row r="152" spans="2:20">
      <c r="B152" s="72"/>
      <c r="C152" s="143"/>
      <c r="D152" s="102"/>
      <c r="E152" s="73"/>
      <c r="F152" s="74"/>
      <c r="G152" s="74"/>
      <c r="H152" s="74"/>
      <c r="I152" s="74"/>
      <c r="J152" s="180">
        <f t="shared" si="12"/>
        <v>0</v>
      </c>
      <c r="K152" s="74"/>
      <c r="L152" s="180">
        <f t="shared" si="13"/>
        <v>0</v>
      </c>
      <c r="M152" s="74"/>
      <c r="N152" s="180">
        <f t="shared" si="14"/>
        <v>0</v>
      </c>
      <c r="O152" s="74"/>
      <c r="P152" s="180">
        <f t="shared" si="15"/>
        <v>0</v>
      </c>
      <c r="Q152" s="74"/>
      <c r="R152" s="180">
        <f t="shared" si="16"/>
        <v>0</v>
      </c>
      <c r="S152" s="74"/>
      <c r="T152" s="107">
        <f t="shared" si="17"/>
        <v>0</v>
      </c>
    </row>
    <row r="153" spans="2:20">
      <c r="B153" s="72"/>
      <c r="C153" s="143"/>
      <c r="D153" s="102"/>
      <c r="E153" s="73"/>
      <c r="F153" s="74"/>
      <c r="G153" s="74"/>
      <c r="H153" s="74"/>
      <c r="I153" s="74"/>
      <c r="J153" s="180">
        <f t="shared" si="12"/>
        <v>0</v>
      </c>
      <c r="K153" s="74"/>
      <c r="L153" s="180">
        <f t="shared" si="13"/>
        <v>0</v>
      </c>
      <c r="M153" s="74"/>
      <c r="N153" s="180">
        <f t="shared" si="14"/>
        <v>0</v>
      </c>
      <c r="O153" s="74"/>
      <c r="P153" s="180">
        <f t="shared" si="15"/>
        <v>0</v>
      </c>
      <c r="Q153" s="74"/>
      <c r="R153" s="180">
        <f t="shared" si="16"/>
        <v>0</v>
      </c>
      <c r="S153" s="74"/>
      <c r="T153" s="107">
        <f t="shared" si="17"/>
        <v>0</v>
      </c>
    </row>
    <row r="154" spans="2:20">
      <c r="B154" s="72"/>
      <c r="C154" s="143"/>
      <c r="D154" s="102"/>
      <c r="E154" s="73"/>
      <c r="F154" s="74"/>
      <c r="G154" s="74"/>
      <c r="H154" s="74"/>
      <c r="I154" s="74"/>
      <c r="J154" s="180">
        <f t="shared" si="12"/>
        <v>0</v>
      </c>
      <c r="K154" s="74"/>
      <c r="L154" s="180">
        <f t="shared" si="13"/>
        <v>0</v>
      </c>
      <c r="M154" s="74"/>
      <c r="N154" s="180">
        <f t="shared" si="14"/>
        <v>0</v>
      </c>
      <c r="O154" s="74"/>
      <c r="P154" s="180">
        <f t="shared" si="15"/>
        <v>0</v>
      </c>
      <c r="Q154" s="74"/>
      <c r="R154" s="180">
        <f t="shared" si="16"/>
        <v>0</v>
      </c>
      <c r="S154" s="74"/>
      <c r="T154" s="107">
        <f t="shared" si="17"/>
        <v>0</v>
      </c>
    </row>
    <row r="155" spans="2:20">
      <c r="B155" s="72"/>
      <c r="C155" s="143"/>
      <c r="D155" s="102"/>
      <c r="E155" s="73"/>
      <c r="F155" s="74"/>
      <c r="G155" s="74"/>
      <c r="H155" s="74"/>
      <c r="I155" s="74"/>
      <c r="J155" s="180">
        <f t="shared" si="12"/>
        <v>0</v>
      </c>
      <c r="K155" s="74"/>
      <c r="L155" s="180">
        <f t="shared" si="13"/>
        <v>0</v>
      </c>
      <c r="M155" s="74"/>
      <c r="N155" s="180">
        <f t="shared" si="14"/>
        <v>0</v>
      </c>
      <c r="O155" s="74"/>
      <c r="P155" s="180">
        <f t="shared" si="15"/>
        <v>0</v>
      </c>
      <c r="Q155" s="74"/>
      <c r="R155" s="180">
        <f t="shared" si="16"/>
        <v>0</v>
      </c>
      <c r="S155" s="74"/>
      <c r="T155" s="107">
        <f t="shared" si="17"/>
        <v>0</v>
      </c>
    </row>
    <row r="156" spans="2:20">
      <c r="B156" s="72"/>
      <c r="C156" s="143"/>
      <c r="D156" s="102"/>
      <c r="E156" s="73"/>
      <c r="F156" s="74"/>
      <c r="G156" s="74"/>
      <c r="H156" s="74"/>
      <c r="I156" s="74"/>
      <c r="J156" s="180">
        <f t="shared" si="12"/>
        <v>0</v>
      </c>
      <c r="K156" s="74"/>
      <c r="L156" s="180">
        <f t="shared" si="13"/>
        <v>0</v>
      </c>
      <c r="M156" s="74"/>
      <c r="N156" s="180">
        <f t="shared" si="14"/>
        <v>0</v>
      </c>
      <c r="O156" s="74"/>
      <c r="P156" s="180">
        <f t="shared" si="15"/>
        <v>0</v>
      </c>
      <c r="Q156" s="74"/>
      <c r="R156" s="180">
        <f t="shared" si="16"/>
        <v>0</v>
      </c>
      <c r="S156" s="74"/>
      <c r="T156" s="107">
        <f t="shared" si="17"/>
        <v>0</v>
      </c>
    </row>
    <row r="157" spans="2:20">
      <c r="B157" s="72"/>
      <c r="C157" s="143"/>
      <c r="D157" s="102"/>
      <c r="E157" s="73"/>
      <c r="F157" s="74"/>
      <c r="G157" s="74"/>
      <c r="H157" s="74"/>
      <c r="I157" s="74"/>
      <c r="J157" s="180">
        <f t="shared" si="12"/>
        <v>0</v>
      </c>
      <c r="K157" s="74"/>
      <c r="L157" s="180">
        <f t="shared" si="13"/>
        <v>0</v>
      </c>
      <c r="M157" s="74"/>
      <c r="N157" s="180">
        <f t="shared" si="14"/>
        <v>0</v>
      </c>
      <c r="O157" s="74"/>
      <c r="P157" s="180">
        <f t="shared" si="15"/>
        <v>0</v>
      </c>
      <c r="Q157" s="74"/>
      <c r="R157" s="180">
        <f t="shared" si="16"/>
        <v>0</v>
      </c>
      <c r="S157" s="74"/>
      <c r="T157" s="107">
        <f t="shared" si="17"/>
        <v>0</v>
      </c>
    </row>
    <row r="158" spans="2:20">
      <c r="B158" s="72"/>
      <c r="C158" s="143"/>
      <c r="D158" s="102"/>
      <c r="E158" s="73"/>
      <c r="F158" s="74"/>
      <c r="G158" s="74"/>
      <c r="H158" s="74"/>
      <c r="I158" s="74"/>
      <c r="J158" s="180">
        <f t="shared" si="12"/>
        <v>0</v>
      </c>
      <c r="K158" s="74"/>
      <c r="L158" s="180">
        <f t="shared" si="13"/>
        <v>0</v>
      </c>
      <c r="M158" s="74"/>
      <c r="N158" s="180">
        <f t="shared" si="14"/>
        <v>0</v>
      </c>
      <c r="O158" s="74"/>
      <c r="P158" s="180">
        <f t="shared" si="15"/>
        <v>0</v>
      </c>
      <c r="Q158" s="74"/>
      <c r="R158" s="180">
        <f t="shared" si="16"/>
        <v>0</v>
      </c>
      <c r="S158" s="74"/>
      <c r="T158" s="107">
        <f t="shared" si="17"/>
        <v>0</v>
      </c>
    </row>
    <row r="159" spans="2:20">
      <c r="B159" s="72"/>
      <c r="C159" s="143"/>
      <c r="D159" s="102"/>
      <c r="E159" s="73"/>
      <c r="F159" s="74"/>
      <c r="G159" s="74"/>
      <c r="H159" s="74"/>
      <c r="I159" s="74"/>
      <c r="J159" s="180">
        <f t="shared" si="12"/>
        <v>0</v>
      </c>
      <c r="K159" s="74"/>
      <c r="L159" s="180">
        <f t="shared" si="13"/>
        <v>0</v>
      </c>
      <c r="M159" s="74"/>
      <c r="N159" s="180">
        <f t="shared" si="14"/>
        <v>0</v>
      </c>
      <c r="O159" s="74"/>
      <c r="P159" s="180">
        <f t="shared" si="15"/>
        <v>0</v>
      </c>
      <c r="Q159" s="74"/>
      <c r="R159" s="180">
        <f t="shared" si="16"/>
        <v>0</v>
      </c>
      <c r="S159" s="74"/>
      <c r="T159" s="107">
        <f t="shared" si="17"/>
        <v>0</v>
      </c>
    </row>
    <row r="160" spans="2:20">
      <c r="B160" s="72"/>
      <c r="C160" s="143"/>
      <c r="D160" s="102"/>
      <c r="E160" s="73"/>
      <c r="F160" s="74"/>
      <c r="G160" s="74"/>
      <c r="H160" s="74"/>
      <c r="I160" s="74"/>
      <c r="J160" s="180">
        <f t="shared" si="12"/>
        <v>0</v>
      </c>
      <c r="K160" s="74"/>
      <c r="L160" s="180">
        <f t="shared" si="13"/>
        <v>0</v>
      </c>
      <c r="M160" s="74"/>
      <c r="N160" s="180">
        <f t="shared" si="14"/>
        <v>0</v>
      </c>
      <c r="O160" s="74"/>
      <c r="P160" s="180">
        <f t="shared" si="15"/>
        <v>0</v>
      </c>
      <c r="Q160" s="74"/>
      <c r="R160" s="180">
        <f t="shared" si="16"/>
        <v>0</v>
      </c>
      <c r="S160" s="74"/>
      <c r="T160" s="107">
        <f t="shared" si="17"/>
        <v>0</v>
      </c>
    </row>
    <row r="161" spans="2:20">
      <c r="B161" s="72"/>
      <c r="C161" s="143"/>
      <c r="D161" s="102"/>
      <c r="E161" s="73"/>
      <c r="F161" s="74"/>
      <c r="G161" s="74"/>
      <c r="H161" s="74"/>
      <c r="I161" s="74"/>
      <c r="J161" s="180">
        <f t="shared" si="12"/>
        <v>0</v>
      </c>
      <c r="K161" s="74"/>
      <c r="L161" s="180">
        <f t="shared" si="13"/>
        <v>0</v>
      </c>
      <c r="M161" s="74"/>
      <c r="N161" s="180">
        <f t="shared" si="14"/>
        <v>0</v>
      </c>
      <c r="O161" s="74"/>
      <c r="P161" s="180">
        <f t="shared" si="15"/>
        <v>0</v>
      </c>
      <c r="Q161" s="74"/>
      <c r="R161" s="180">
        <f t="shared" si="16"/>
        <v>0</v>
      </c>
      <c r="S161" s="74"/>
      <c r="T161" s="107">
        <f t="shared" si="17"/>
        <v>0</v>
      </c>
    </row>
    <row r="162" spans="2:20">
      <c r="B162" s="72"/>
      <c r="C162" s="143"/>
      <c r="D162" s="102"/>
      <c r="E162" s="73"/>
      <c r="F162" s="74"/>
      <c r="G162" s="74"/>
      <c r="H162" s="74"/>
      <c r="I162" s="74"/>
      <c r="J162" s="180">
        <f t="shared" si="12"/>
        <v>0</v>
      </c>
      <c r="K162" s="74"/>
      <c r="L162" s="180">
        <f t="shared" si="13"/>
        <v>0</v>
      </c>
      <c r="M162" s="74"/>
      <c r="N162" s="180">
        <f t="shared" si="14"/>
        <v>0</v>
      </c>
      <c r="O162" s="74"/>
      <c r="P162" s="180">
        <f t="shared" si="15"/>
        <v>0</v>
      </c>
      <c r="Q162" s="74"/>
      <c r="R162" s="180">
        <f t="shared" si="16"/>
        <v>0</v>
      </c>
      <c r="S162" s="74"/>
      <c r="T162" s="107">
        <f t="shared" si="17"/>
        <v>0</v>
      </c>
    </row>
    <row r="163" spans="2:20">
      <c r="B163" s="72"/>
      <c r="C163" s="143"/>
      <c r="D163" s="102"/>
      <c r="E163" s="73"/>
      <c r="F163" s="74"/>
      <c r="G163" s="74"/>
      <c r="H163" s="74"/>
      <c r="I163" s="74"/>
      <c r="J163" s="180">
        <f t="shared" si="12"/>
        <v>0</v>
      </c>
      <c r="K163" s="74"/>
      <c r="L163" s="180">
        <f t="shared" si="13"/>
        <v>0</v>
      </c>
      <c r="M163" s="74"/>
      <c r="N163" s="180">
        <f t="shared" si="14"/>
        <v>0</v>
      </c>
      <c r="O163" s="74"/>
      <c r="P163" s="180">
        <f t="shared" si="15"/>
        <v>0</v>
      </c>
      <c r="Q163" s="74"/>
      <c r="R163" s="180">
        <f t="shared" si="16"/>
        <v>0</v>
      </c>
      <c r="S163" s="74"/>
      <c r="T163" s="107">
        <f t="shared" si="17"/>
        <v>0</v>
      </c>
    </row>
    <row r="164" spans="2:20">
      <c r="B164" s="72"/>
      <c r="C164" s="143"/>
      <c r="D164" s="102"/>
      <c r="E164" s="73"/>
      <c r="F164" s="74"/>
      <c r="G164" s="74"/>
      <c r="H164" s="74"/>
      <c r="I164" s="74"/>
      <c r="J164" s="180">
        <f t="shared" si="12"/>
        <v>0</v>
      </c>
      <c r="K164" s="74"/>
      <c r="L164" s="180">
        <f t="shared" si="13"/>
        <v>0</v>
      </c>
      <c r="M164" s="74"/>
      <c r="N164" s="180">
        <f t="shared" si="14"/>
        <v>0</v>
      </c>
      <c r="O164" s="74"/>
      <c r="P164" s="180">
        <f t="shared" si="15"/>
        <v>0</v>
      </c>
      <c r="Q164" s="74"/>
      <c r="R164" s="180">
        <f t="shared" si="16"/>
        <v>0</v>
      </c>
      <c r="S164" s="74"/>
      <c r="T164" s="107">
        <f t="shared" si="17"/>
        <v>0</v>
      </c>
    </row>
    <row r="165" spans="2:20">
      <c r="B165" s="72"/>
      <c r="C165" s="143"/>
      <c r="D165" s="102"/>
      <c r="E165" s="73"/>
      <c r="F165" s="74"/>
      <c r="G165" s="74"/>
      <c r="H165" s="74"/>
      <c r="I165" s="74"/>
      <c r="J165" s="180">
        <f t="shared" si="12"/>
        <v>0</v>
      </c>
      <c r="K165" s="74"/>
      <c r="L165" s="180">
        <f t="shared" si="13"/>
        <v>0</v>
      </c>
      <c r="M165" s="74"/>
      <c r="N165" s="180">
        <f t="shared" si="14"/>
        <v>0</v>
      </c>
      <c r="O165" s="74"/>
      <c r="P165" s="180">
        <f t="shared" si="15"/>
        <v>0</v>
      </c>
      <c r="Q165" s="74"/>
      <c r="R165" s="180">
        <f t="shared" si="16"/>
        <v>0</v>
      </c>
      <c r="S165" s="74"/>
      <c r="T165" s="107">
        <f t="shared" si="17"/>
        <v>0</v>
      </c>
    </row>
    <row r="166" spans="2:20">
      <c r="B166" s="72"/>
      <c r="C166" s="143"/>
      <c r="D166" s="102"/>
      <c r="E166" s="73"/>
      <c r="F166" s="74"/>
      <c r="G166" s="74"/>
      <c r="H166" s="74"/>
      <c r="I166" s="74"/>
      <c r="J166" s="180">
        <f t="shared" si="12"/>
        <v>0</v>
      </c>
      <c r="K166" s="74"/>
      <c r="L166" s="180">
        <f t="shared" si="13"/>
        <v>0</v>
      </c>
      <c r="M166" s="74"/>
      <c r="N166" s="180">
        <f t="shared" si="14"/>
        <v>0</v>
      </c>
      <c r="O166" s="74"/>
      <c r="P166" s="180">
        <f t="shared" si="15"/>
        <v>0</v>
      </c>
      <c r="Q166" s="74"/>
      <c r="R166" s="180">
        <f t="shared" si="16"/>
        <v>0</v>
      </c>
      <c r="S166" s="74"/>
      <c r="T166" s="107">
        <f t="shared" si="17"/>
        <v>0</v>
      </c>
    </row>
    <row r="167" spans="2:20">
      <c r="B167" s="72"/>
      <c r="C167" s="143"/>
      <c r="D167" s="102"/>
      <c r="E167" s="73"/>
      <c r="F167" s="74"/>
      <c r="G167" s="74"/>
      <c r="H167" s="74"/>
      <c r="I167" s="74"/>
      <c r="J167" s="180">
        <f t="shared" si="12"/>
        <v>0</v>
      </c>
      <c r="K167" s="74"/>
      <c r="L167" s="180">
        <f t="shared" si="13"/>
        <v>0</v>
      </c>
      <c r="M167" s="74"/>
      <c r="N167" s="180">
        <f t="shared" si="14"/>
        <v>0</v>
      </c>
      <c r="O167" s="74"/>
      <c r="P167" s="180">
        <f t="shared" si="15"/>
        <v>0</v>
      </c>
      <c r="Q167" s="74"/>
      <c r="R167" s="180">
        <f t="shared" si="16"/>
        <v>0</v>
      </c>
      <c r="S167" s="74"/>
      <c r="T167" s="107">
        <f t="shared" si="17"/>
        <v>0</v>
      </c>
    </row>
    <row r="168" spans="2:20">
      <c r="B168" s="72"/>
      <c r="C168" s="143"/>
      <c r="D168" s="102"/>
      <c r="E168" s="73"/>
      <c r="F168" s="74"/>
      <c r="G168" s="74"/>
      <c r="H168" s="74"/>
      <c r="I168" s="74"/>
      <c r="J168" s="180">
        <f t="shared" si="12"/>
        <v>0</v>
      </c>
      <c r="K168" s="74"/>
      <c r="L168" s="180">
        <f t="shared" si="13"/>
        <v>0</v>
      </c>
      <c r="M168" s="74"/>
      <c r="N168" s="180">
        <f t="shared" si="14"/>
        <v>0</v>
      </c>
      <c r="O168" s="74"/>
      <c r="P168" s="180">
        <f t="shared" si="15"/>
        <v>0</v>
      </c>
      <c r="Q168" s="74"/>
      <c r="R168" s="180">
        <f t="shared" si="16"/>
        <v>0</v>
      </c>
      <c r="S168" s="74"/>
      <c r="T168" s="107">
        <f t="shared" si="17"/>
        <v>0</v>
      </c>
    </row>
    <row r="169" spans="2:20">
      <c r="B169" s="72"/>
      <c r="C169" s="143"/>
      <c r="D169" s="102"/>
      <c r="E169" s="73"/>
      <c r="F169" s="74"/>
      <c r="G169" s="74"/>
      <c r="H169" s="74"/>
      <c r="I169" s="74"/>
      <c r="J169" s="180">
        <f t="shared" si="12"/>
        <v>0</v>
      </c>
      <c r="K169" s="74"/>
      <c r="L169" s="180">
        <f t="shared" si="13"/>
        <v>0</v>
      </c>
      <c r="M169" s="74"/>
      <c r="N169" s="180">
        <f t="shared" si="14"/>
        <v>0</v>
      </c>
      <c r="O169" s="74"/>
      <c r="P169" s="180">
        <f t="shared" si="15"/>
        <v>0</v>
      </c>
      <c r="Q169" s="74"/>
      <c r="R169" s="180">
        <f t="shared" si="16"/>
        <v>0</v>
      </c>
      <c r="S169" s="74"/>
      <c r="T169" s="107">
        <f t="shared" si="17"/>
        <v>0</v>
      </c>
    </row>
    <row r="170" spans="2:20">
      <c r="B170" s="72"/>
      <c r="C170" s="143"/>
      <c r="D170" s="102"/>
      <c r="E170" s="73"/>
      <c r="F170" s="74"/>
      <c r="G170" s="74"/>
      <c r="H170" s="74"/>
      <c r="I170" s="74"/>
      <c r="J170" s="180">
        <f t="shared" si="12"/>
        <v>0</v>
      </c>
      <c r="K170" s="74"/>
      <c r="L170" s="180">
        <f t="shared" si="13"/>
        <v>0</v>
      </c>
      <c r="M170" s="74"/>
      <c r="N170" s="180">
        <f t="shared" si="14"/>
        <v>0</v>
      </c>
      <c r="O170" s="74"/>
      <c r="P170" s="180">
        <f t="shared" si="15"/>
        <v>0</v>
      </c>
      <c r="Q170" s="74"/>
      <c r="R170" s="180">
        <f t="shared" si="16"/>
        <v>0</v>
      </c>
      <c r="S170" s="74"/>
      <c r="T170" s="107">
        <f t="shared" si="17"/>
        <v>0</v>
      </c>
    </row>
    <row r="171" spans="2:20">
      <c r="B171" s="72"/>
      <c r="C171" s="143"/>
      <c r="D171" s="102"/>
      <c r="E171" s="73"/>
      <c r="F171" s="74"/>
      <c r="G171" s="74"/>
      <c r="H171" s="74"/>
      <c r="I171" s="74"/>
      <c r="J171" s="180">
        <f t="shared" si="12"/>
        <v>0</v>
      </c>
      <c r="K171" s="74"/>
      <c r="L171" s="180">
        <f t="shared" si="13"/>
        <v>0</v>
      </c>
      <c r="M171" s="74"/>
      <c r="N171" s="180">
        <f t="shared" si="14"/>
        <v>0</v>
      </c>
      <c r="O171" s="74"/>
      <c r="P171" s="180">
        <f t="shared" si="15"/>
        <v>0</v>
      </c>
      <c r="Q171" s="74"/>
      <c r="R171" s="180">
        <f t="shared" si="16"/>
        <v>0</v>
      </c>
      <c r="S171" s="74"/>
      <c r="T171" s="107">
        <f t="shared" si="17"/>
        <v>0</v>
      </c>
    </row>
    <row r="172" spans="2:20">
      <c r="B172" s="72"/>
      <c r="C172" s="143"/>
      <c r="D172" s="102"/>
      <c r="E172" s="73"/>
      <c r="F172" s="74"/>
      <c r="G172" s="74"/>
      <c r="H172" s="74"/>
      <c r="I172" s="74"/>
      <c r="J172" s="180">
        <f t="shared" si="12"/>
        <v>0</v>
      </c>
      <c r="K172" s="74"/>
      <c r="L172" s="180">
        <f t="shared" si="13"/>
        <v>0</v>
      </c>
      <c r="M172" s="74"/>
      <c r="N172" s="180">
        <f t="shared" si="14"/>
        <v>0</v>
      </c>
      <c r="O172" s="74"/>
      <c r="P172" s="180">
        <f t="shared" si="15"/>
        <v>0</v>
      </c>
      <c r="Q172" s="74"/>
      <c r="R172" s="180">
        <f t="shared" si="16"/>
        <v>0</v>
      </c>
      <c r="S172" s="74"/>
      <c r="T172" s="107">
        <f t="shared" si="17"/>
        <v>0</v>
      </c>
    </row>
    <row r="173" spans="2:20">
      <c r="B173" s="72"/>
      <c r="C173" s="143"/>
      <c r="D173" s="102"/>
      <c r="E173" s="73"/>
      <c r="F173" s="74"/>
      <c r="G173" s="74"/>
      <c r="H173" s="74"/>
      <c r="I173" s="74"/>
      <c r="J173" s="180">
        <f t="shared" si="12"/>
        <v>0</v>
      </c>
      <c r="K173" s="74"/>
      <c r="L173" s="180">
        <f t="shared" si="13"/>
        <v>0</v>
      </c>
      <c r="M173" s="74"/>
      <c r="N173" s="180">
        <f t="shared" si="14"/>
        <v>0</v>
      </c>
      <c r="O173" s="74"/>
      <c r="P173" s="180">
        <f t="shared" si="15"/>
        <v>0</v>
      </c>
      <c r="Q173" s="74"/>
      <c r="R173" s="180">
        <f t="shared" si="16"/>
        <v>0</v>
      </c>
      <c r="S173" s="74"/>
      <c r="T173" s="107">
        <f t="shared" si="17"/>
        <v>0</v>
      </c>
    </row>
    <row r="174" spans="2:20">
      <c r="B174" s="72"/>
      <c r="C174" s="143"/>
      <c r="D174" s="102"/>
      <c r="E174" s="73"/>
      <c r="F174" s="74"/>
      <c r="G174" s="74"/>
      <c r="H174" s="74"/>
      <c r="I174" s="74"/>
      <c r="J174" s="180">
        <f t="shared" si="12"/>
        <v>0</v>
      </c>
      <c r="K174" s="74"/>
      <c r="L174" s="180">
        <f t="shared" si="13"/>
        <v>0</v>
      </c>
      <c r="M174" s="74"/>
      <c r="N174" s="180">
        <f t="shared" si="14"/>
        <v>0</v>
      </c>
      <c r="O174" s="74"/>
      <c r="P174" s="180">
        <f t="shared" si="15"/>
        <v>0</v>
      </c>
      <c r="Q174" s="74"/>
      <c r="R174" s="180">
        <f t="shared" si="16"/>
        <v>0</v>
      </c>
      <c r="S174" s="74"/>
      <c r="T174" s="107">
        <f t="shared" si="17"/>
        <v>0</v>
      </c>
    </row>
    <row r="175" spans="2:20">
      <c r="B175" s="72"/>
      <c r="C175" s="143"/>
      <c r="D175" s="102"/>
      <c r="E175" s="73"/>
      <c r="F175" s="74"/>
      <c r="G175" s="74"/>
      <c r="H175" s="74"/>
      <c r="I175" s="74"/>
      <c r="J175" s="180">
        <f t="shared" si="12"/>
        <v>0</v>
      </c>
      <c r="K175" s="74"/>
      <c r="L175" s="180">
        <f t="shared" si="13"/>
        <v>0</v>
      </c>
      <c r="M175" s="74"/>
      <c r="N175" s="180">
        <f t="shared" si="14"/>
        <v>0</v>
      </c>
      <c r="O175" s="74"/>
      <c r="P175" s="180">
        <f t="shared" si="15"/>
        <v>0</v>
      </c>
      <c r="Q175" s="74"/>
      <c r="R175" s="180">
        <f t="shared" si="16"/>
        <v>0</v>
      </c>
      <c r="S175" s="74"/>
      <c r="T175" s="107">
        <f t="shared" si="17"/>
        <v>0</v>
      </c>
    </row>
    <row r="176" spans="2:20">
      <c r="B176" s="72"/>
      <c r="C176" s="143"/>
      <c r="D176" s="102"/>
      <c r="E176" s="73"/>
      <c r="F176" s="74"/>
      <c r="G176" s="74"/>
      <c r="H176" s="74"/>
      <c r="I176" s="74"/>
      <c r="J176" s="180">
        <f t="shared" si="12"/>
        <v>0</v>
      </c>
      <c r="K176" s="74"/>
      <c r="L176" s="180">
        <f t="shared" si="13"/>
        <v>0</v>
      </c>
      <c r="M176" s="74"/>
      <c r="N176" s="180">
        <f t="shared" si="14"/>
        <v>0</v>
      </c>
      <c r="O176" s="74"/>
      <c r="P176" s="180">
        <f t="shared" si="15"/>
        <v>0</v>
      </c>
      <c r="Q176" s="74"/>
      <c r="R176" s="180">
        <f t="shared" si="16"/>
        <v>0</v>
      </c>
      <c r="S176" s="74"/>
      <c r="T176" s="107">
        <f t="shared" si="17"/>
        <v>0</v>
      </c>
    </row>
    <row r="177" spans="2:20">
      <c r="B177" s="72"/>
      <c r="C177" s="143"/>
      <c r="D177" s="102"/>
      <c r="E177" s="73"/>
      <c r="F177" s="74"/>
      <c r="G177" s="74"/>
      <c r="H177" s="74"/>
      <c r="I177" s="74"/>
      <c r="J177" s="180">
        <f t="shared" si="12"/>
        <v>0</v>
      </c>
      <c r="K177" s="74"/>
      <c r="L177" s="180">
        <f t="shared" si="13"/>
        <v>0</v>
      </c>
      <c r="M177" s="74"/>
      <c r="N177" s="180">
        <f t="shared" si="14"/>
        <v>0</v>
      </c>
      <c r="O177" s="74"/>
      <c r="P177" s="180">
        <f t="shared" si="15"/>
        <v>0</v>
      </c>
      <c r="Q177" s="74"/>
      <c r="R177" s="180">
        <f t="shared" si="16"/>
        <v>0</v>
      </c>
      <c r="S177" s="74"/>
      <c r="T177" s="107">
        <f t="shared" si="17"/>
        <v>0</v>
      </c>
    </row>
    <row r="178" spans="2:20">
      <c r="B178" s="72"/>
      <c r="C178" s="143"/>
      <c r="D178" s="102"/>
      <c r="E178" s="73"/>
      <c r="F178" s="74"/>
      <c r="G178" s="74"/>
      <c r="H178" s="74"/>
      <c r="I178" s="74"/>
      <c r="J178" s="180">
        <f t="shared" si="12"/>
        <v>0</v>
      </c>
      <c r="K178" s="74"/>
      <c r="L178" s="180">
        <f t="shared" si="13"/>
        <v>0</v>
      </c>
      <c r="M178" s="74"/>
      <c r="N178" s="180">
        <f t="shared" si="14"/>
        <v>0</v>
      </c>
      <c r="O178" s="74"/>
      <c r="P178" s="180">
        <f t="shared" si="15"/>
        <v>0</v>
      </c>
      <c r="Q178" s="74"/>
      <c r="R178" s="180">
        <f t="shared" si="16"/>
        <v>0</v>
      </c>
      <c r="S178" s="74"/>
      <c r="T178" s="107">
        <f t="shared" si="17"/>
        <v>0</v>
      </c>
    </row>
    <row r="179" spans="2:20">
      <c r="B179" s="72"/>
      <c r="C179" s="143"/>
      <c r="D179" s="102"/>
      <c r="E179" s="73"/>
      <c r="F179" s="74"/>
      <c r="G179" s="74"/>
      <c r="H179" s="74"/>
      <c r="I179" s="74"/>
      <c r="J179" s="180">
        <f t="shared" si="12"/>
        <v>0</v>
      </c>
      <c r="K179" s="74"/>
      <c r="L179" s="180">
        <f t="shared" si="13"/>
        <v>0</v>
      </c>
      <c r="M179" s="74"/>
      <c r="N179" s="180">
        <f t="shared" si="14"/>
        <v>0</v>
      </c>
      <c r="O179" s="74"/>
      <c r="P179" s="180">
        <f t="shared" si="15"/>
        <v>0</v>
      </c>
      <c r="Q179" s="74"/>
      <c r="R179" s="180">
        <f t="shared" si="16"/>
        <v>0</v>
      </c>
      <c r="S179" s="74"/>
      <c r="T179" s="107">
        <f t="shared" si="17"/>
        <v>0</v>
      </c>
    </row>
    <row r="180" spans="2:20">
      <c r="B180" s="72"/>
      <c r="C180" s="143"/>
      <c r="D180" s="102"/>
      <c r="E180" s="73"/>
      <c r="F180" s="74"/>
      <c r="G180" s="74"/>
      <c r="H180" s="74"/>
      <c r="I180" s="74"/>
      <c r="J180" s="180">
        <f t="shared" si="12"/>
        <v>0</v>
      </c>
      <c r="K180" s="74"/>
      <c r="L180" s="180">
        <f t="shared" si="13"/>
        <v>0</v>
      </c>
      <c r="M180" s="74"/>
      <c r="N180" s="180">
        <f t="shared" si="14"/>
        <v>0</v>
      </c>
      <c r="O180" s="74"/>
      <c r="P180" s="180">
        <f t="shared" si="15"/>
        <v>0</v>
      </c>
      <c r="Q180" s="74"/>
      <c r="R180" s="180">
        <f t="shared" si="16"/>
        <v>0</v>
      </c>
      <c r="S180" s="74"/>
      <c r="T180" s="107">
        <f t="shared" si="17"/>
        <v>0</v>
      </c>
    </row>
    <row r="181" spans="2:20">
      <c r="B181" s="72"/>
      <c r="C181" s="143"/>
      <c r="D181" s="102"/>
      <c r="E181" s="73"/>
      <c r="F181" s="74"/>
      <c r="G181" s="74"/>
      <c r="H181" s="74"/>
      <c r="I181" s="74"/>
      <c r="J181" s="180">
        <f t="shared" si="12"/>
        <v>0</v>
      </c>
      <c r="K181" s="74"/>
      <c r="L181" s="180">
        <f t="shared" si="13"/>
        <v>0</v>
      </c>
      <c r="M181" s="74"/>
      <c r="N181" s="180">
        <f t="shared" si="14"/>
        <v>0</v>
      </c>
      <c r="O181" s="74"/>
      <c r="P181" s="180">
        <f t="shared" si="15"/>
        <v>0</v>
      </c>
      <c r="Q181" s="74"/>
      <c r="R181" s="180">
        <f t="shared" si="16"/>
        <v>0</v>
      </c>
      <c r="S181" s="74"/>
      <c r="T181" s="107">
        <f t="shared" si="17"/>
        <v>0</v>
      </c>
    </row>
    <row r="182" spans="2:20">
      <c r="B182" s="72"/>
      <c r="C182" s="143"/>
      <c r="D182" s="102"/>
      <c r="E182" s="73"/>
      <c r="F182" s="74"/>
      <c r="G182" s="74"/>
      <c r="H182" s="74"/>
      <c r="I182" s="74"/>
      <c r="J182" s="180">
        <f t="shared" si="12"/>
        <v>0</v>
      </c>
      <c r="K182" s="74"/>
      <c r="L182" s="180">
        <f t="shared" si="13"/>
        <v>0</v>
      </c>
      <c r="M182" s="74"/>
      <c r="N182" s="180">
        <f t="shared" si="14"/>
        <v>0</v>
      </c>
      <c r="O182" s="74"/>
      <c r="P182" s="180">
        <f t="shared" si="15"/>
        <v>0</v>
      </c>
      <c r="Q182" s="74"/>
      <c r="R182" s="180">
        <f t="shared" si="16"/>
        <v>0</v>
      </c>
      <c r="S182" s="74"/>
      <c r="T182" s="107">
        <f t="shared" si="17"/>
        <v>0</v>
      </c>
    </row>
    <row r="183" spans="2:20">
      <c r="B183" s="72"/>
      <c r="C183" s="143"/>
      <c r="D183" s="102"/>
      <c r="E183" s="73"/>
      <c r="F183" s="74"/>
      <c r="G183" s="74"/>
      <c r="H183" s="74"/>
      <c r="I183" s="74"/>
      <c r="J183" s="180">
        <f t="shared" si="12"/>
        <v>0</v>
      </c>
      <c r="K183" s="74"/>
      <c r="L183" s="180">
        <f t="shared" si="13"/>
        <v>0</v>
      </c>
      <c r="M183" s="74"/>
      <c r="N183" s="180">
        <f t="shared" si="14"/>
        <v>0</v>
      </c>
      <c r="O183" s="74"/>
      <c r="P183" s="180">
        <f t="shared" si="15"/>
        <v>0</v>
      </c>
      <c r="Q183" s="74"/>
      <c r="R183" s="180">
        <f t="shared" si="16"/>
        <v>0</v>
      </c>
      <c r="S183" s="74"/>
      <c r="T183" s="107">
        <f t="shared" si="17"/>
        <v>0</v>
      </c>
    </row>
    <row r="184" spans="2:20">
      <c r="B184" s="72"/>
      <c r="C184" s="143"/>
      <c r="D184" s="102"/>
      <c r="E184" s="73"/>
      <c r="F184" s="74"/>
      <c r="G184" s="74"/>
      <c r="H184" s="74"/>
      <c r="I184" s="74"/>
      <c r="J184" s="180">
        <f t="shared" si="12"/>
        <v>0</v>
      </c>
      <c r="K184" s="74"/>
      <c r="L184" s="180">
        <f t="shared" si="13"/>
        <v>0</v>
      </c>
      <c r="M184" s="74"/>
      <c r="N184" s="180">
        <f t="shared" si="14"/>
        <v>0</v>
      </c>
      <c r="O184" s="74"/>
      <c r="P184" s="180">
        <f t="shared" si="15"/>
        <v>0</v>
      </c>
      <c r="Q184" s="74"/>
      <c r="R184" s="180">
        <f t="shared" si="16"/>
        <v>0</v>
      </c>
      <c r="S184" s="74"/>
      <c r="T184" s="107">
        <f t="shared" si="17"/>
        <v>0</v>
      </c>
    </row>
    <row r="185" spans="2:20">
      <c r="B185" s="72"/>
      <c r="C185" s="143"/>
      <c r="D185" s="102"/>
      <c r="E185" s="73"/>
      <c r="F185" s="74"/>
      <c r="G185" s="74"/>
      <c r="H185" s="74"/>
      <c r="I185" s="74"/>
      <c r="J185" s="180">
        <f t="shared" si="12"/>
        <v>0</v>
      </c>
      <c r="K185" s="74"/>
      <c r="L185" s="180">
        <f t="shared" si="13"/>
        <v>0</v>
      </c>
      <c r="M185" s="74"/>
      <c r="N185" s="180">
        <f t="shared" si="14"/>
        <v>0</v>
      </c>
      <c r="O185" s="74"/>
      <c r="P185" s="180">
        <f t="shared" si="15"/>
        <v>0</v>
      </c>
      <c r="Q185" s="74"/>
      <c r="R185" s="180">
        <f t="shared" si="16"/>
        <v>0</v>
      </c>
      <c r="S185" s="74"/>
      <c r="T185" s="107">
        <f t="shared" si="17"/>
        <v>0</v>
      </c>
    </row>
    <row r="186" spans="2:20">
      <c r="B186" s="72"/>
      <c r="C186" s="143"/>
      <c r="D186" s="102"/>
      <c r="E186" s="73"/>
      <c r="F186" s="74"/>
      <c r="G186" s="74"/>
      <c r="H186" s="74"/>
      <c r="I186" s="74"/>
      <c r="J186" s="180">
        <f t="shared" si="12"/>
        <v>0</v>
      </c>
      <c r="K186" s="74"/>
      <c r="L186" s="180">
        <f t="shared" si="13"/>
        <v>0</v>
      </c>
      <c r="M186" s="74"/>
      <c r="N186" s="180">
        <f t="shared" si="14"/>
        <v>0</v>
      </c>
      <c r="O186" s="74"/>
      <c r="P186" s="180">
        <f t="shared" si="15"/>
        <v>0</v>
      </c>
      <c r="Q186" s="74"/>
      <c r="R186" s="180">
        <f t="shared" si="16"/>
        <v>0</v>
      </c>
      <c r="S186" s="74"/>
      <c r="T186" s="107">
        <f t="shared" si="17"/>
        <v>0</v>
      </c>
    </row>
    <row r="187" spans="2:20">
      <c r="B187" s="72"/>
      <c r="C187" s="143"/>
      <c r="D187" s="102"/>
      <c r="E187" s="73"/>
      <c r="F187" s="74"/>
      <c r="G187" s="74"/>
      <c r="H187" s="74"/>
      <c r="I187" s="74"/>
      <c r="J187" s="180">
        <f t="shared" si="12"/>
        <v>0</v>
      </c>
      <c r="K187" s="74"/>
      <c r="L187" s="180">
        <f t="shared" si="13"/>
        <v>0</v>
      </c>
      <c r="M187" s="74"/>
      <c r="N187" s="180">
        <f t="shared" si="14"/>
        <v>0</v>
      </c>
      <c r="O187" s="74"/>
      <c r="P187" s="180">
        <f t="shared" si="15"/>
        <v>0</v>
      </c>
      <c r="Q187" s="74"/>
      <c r="R187" s="180">
        <f t="shared" si="16"/>
        <v>0</v>
      </c>
      <c r="S187" s="74"/>
      <c r="T187" s="107">
        <f t="shared" si="17"/>
        <v>0</v>
      </c>
    </row>
    <row r="188" spans="2:20">
      <c r="B188" s="72"/>
      <c r="C188" s="143"/>
      <c r="D188" s="102"/>
      <c r="E188" s="73"/>
      <c r="F188" s="74"/>
      <c r="G188" s="74"/>
      <c r="H188" s="74"/>
      <c r="I188" s="74"/>
      <c r="J188" s="180">
        <f t="shared" si="12"/>
        <v>0</v>
      </c>
      <c r="K188" s="74"/>
      <c r="L188" s="180">
        <f t="shared" si="13"/>
        <v>0</v>
      </c>
      <c r="M188" s="74"/>
      <c r="N188" s="180">
        <f t="shared" si="14"/>
        <v>0</v>
      </c>
      <c r="O188" s="74"/>
      <c r="P188" s="180">
        <f t="shared" si="15"/>
        <v>0</v>
      </c>
      <c r="Q188" s="74"/>
      <c r="R188" s="180">
        <f t="shared" si="16"/>
        <v>0</v>
      </c>
      <c r="S188" s="74"/>
      <c r="T188" s="107">
        <f t="shared" si="17"/>
        <v>0</v>
      </c>
    </row>
    <row r="189" spans="2:20">
      <c r="B189" s="72"/>
      <c r="C189" s="143"/>
      <c r="D189" s="102"/>
      <c r="E189" s="73"/>
      <c r="F189" s="74"/>
      <c r="G189" s="74"/>
      <c r="H189" s="74"/>
      <c r="I189" s="74"/>
      <c r="J189" s="180">
        <f t="shared" si="12"/>
        <v>0</v>
      </c>
      <c r="K189" s="74"/>
      <c r="L189" s="180">
        <f t="shared" si="13"/>
        <v>0</v>
      </c>
      <c r="M189" s="74"/>
      <c r="N189" s="180">
        <f t="shared" si="14"/>
        <v>0</v>
      </c>
      <c r="O189" s="74"/>
      <c r="P189" s="180">
        <f t="shared" si="15"/>
        <v>0</v>
      </c>
      <c r="Q189" s="74"/>
      <c r="R189" s="180">
        <f t="shared" si="16"/>
        <v>0</v>
      </c>
      <c r="S189" s="74"/>
      <c r="T189" s="107">
        <f t="shared" si="17"/>
        <v>0</v>
      </c>
    </row>
    <row r="190" spans="2:20">
      <c r="B190" s="72"/>
      <c r="C190" s="143"/>
      <c r="D190" s="102"/>
      <c r="E190" s="73"/>
      <c r="F190" s="74"/>
      <c r="G190" s="74"/>
      <c r="H190" s="74"/>
      <c r="I190" s="74"/>
      <c r="J190" s="180">
        <f t="shared" si="12"/>
        <v>0</v>
      </c>
      <c r="K190" s="74"/>
      <c r="L190" s="180">
        <f t="shared" si="13"/>
        <v>0</v>
      </c>
      <c r="M190" s="74"/>
      <c r="N190" s="180">
        <f t="shared" si="14"/>
        <v>0</v>
      </c>
      <c r="O190" s="74"/>
      <c r="P190" s="180">
        <f t="shared" si="15"/>
        <v>0</v>
      </c>
      <c r="Q190" s="74"/>
      <c r="R190" s="180">
        <f t="shared" si="16"/>
        <v>0</v>
      </c>
      <c r="S190" s="74"/>
      <c r="T190" s="107">
        <f t="shared" si="17"/>
        <v>0</v>
      </c>
    </row>
    <row r="191" spans="2:20">
      <c r="B191" s="72"/>
      <c r="C191" s="143"/>
      <c r="D191" s="102"/>
      <c r="E191" s="73"/>
      <c r="F191" s="74"/>
      <c r="G191" s="74"/>
      <c r="H191" s="74"/>
      <c r="I191" s="74"/>
      <c r="J191" s="180">
        <f t="shared" si="12"/>
        <v>0</v>
      </c>
      <c r="K191" s="74"/>
      <c r="L191" s="180">
        <f t="shared" si="13"/>
        <v>0</v>
      </c>
      <c r="M191" s="74"/>
      <c r="N191" s="180">
        <f t="shared" si="14"/>
        <v>0</v>
      </c>
      <c r="O191" s="74"/>
      <c r="P191" s="180">
        <f t="shared" si="15"/>
        <v>0</v>
      </c>
      <c r="Q191" s="74"/>
      <c r="R191" s="180">
        <f t="shared" si="16"/>
        <v>0</v>
      </c>
      <c r="S191" s="74"/>
      <c r="T191" s="107">
        <f t="shared" si="17"/>
        <v>0</v>
      </c>
    </row>
    <row r="192" spans="2:20">
      <c r="B192" s="72"/>
      <c r="C192" s="143"/>
      <c r="D192" s="102"/>
      <c r="E192" s="73"/>
      <c r="F192" s="74"/>
      <c r="G192" s="74"/>
      <c r="H192" s="74"/>
      <c r="I192" s="74"/>
      <c r="J192" s="180">
        <f t="shared" si="12"/>
        <v>0</v>
      </c>
      <c r="K192" s="74"/>
      <c r="L192" s="180">
        <f t="shared" si="13"/>
        <v>0</v>
      </c>
      <c r="M192" s="74"/>
      <c r="N192" s="180">
        <f t="shared" si="14"/>
        <v>0</v>
      </c>
      <c r="O192" s="74"/>
      <c r="P192" s="180">
        <f t="shared" si="15"/>
        <v>0</v>
      </c>
      <c r="Q192" s="74"/>
      <c r="R192" s="180">
        <f t="shared" si="16"/>
        <v>0</v>
      </c>
      <c r="S192" s="74"/>
      <c r="T192" s="107">
        <f t="shared" si="17"/>
        <v>0</v>
      </c>
    </row>
    <row r="193" spans="2:20">
      <c r="B193" s="72"/>
      <c r="C193" s="143"/>
      <c r="D193" s="102"/>
      <c r="E193" s="73"/>
      <c r="F193" s="74"/>
      <c r="G193" s="74"/>
      <c r="H193" s="74"/>
      <c r="I193" s="74"/>
      <c r="J193" s="180">
        <f t="shared" si="12"/>
        <v>0</v>
      </c>
      <c r="K193" s="74"/>
      <c r="L193" s="180">
        <f t="shared" si="13"/>
        <v>0</v>
      </c>
      <c r="M193" s="74"/>
      <c r="N193" s="180">
        <f t="shared" si="14"/>
        <v>0</v>
      </c>
      <c r="O193" s="74"/>
      <c r="P193" s="180">
        <f t="shared" si="15"/>
        <v>0</v>
      </c>
      <c r="Q193" s="74"/>
      <c r="R193" s="180">
        <f t="shared" si="16"/>
        <v>0</v>
      </c>
      <c r="S193" s="74"/>
      <c r="T193" s="107">
        <f t="shared" si="17"/>
        <v>0</v>
      </c>
    </row>
    <row r="194" spans="2:20">
      <c r="B194" s="72"/>
      <c r="C194" s="143"/>
      <c r="D194" s="102"/>
      <c r="E194" s="73"/>
      <c r="F194" s="74"/>
      <c r="G194" s="74"/>
      <c r="H194" s="74"/>
      <c r="I194" s="74"/>
      <c r="J194" s="180">
        <f t="shared" si="12"/>
        <v>0</v>
      </c>
      <c r="K194" s="74"/>
      <c r="L194" s="180">
        <f t="shared" si="13"/>
        <v>0</v>
      </c>
      <c r="M194" s="74"/>
      <c r="N194" s="180">
        <f t="shared" si="14"/>
        <v>0</v>
      </c>
      <c r="O194" s="74"/>
      <c r="P194" s="180">
        <f t="shared" si="15"/>
        <v>0</v>
      </c>
      <c r="Q194" s="74"/>
      <c r="R194" s="180">
        <f t="shared" si="16"/>
        <v>0</v>
      </c>
      <c r="S194" s="74"/>
      <c r="T194" s="107">
        <f t="shared" si="17"/>
        <v>0</v>
      </c>
    </row>
    <row r="195" spans="2:20">
      <c r="B195" s="72"/>
      <c r="C195" s="143"/>
      <c r="D195" s="102"/>
      <c r="E195" s="73"/>
      <c r="F195" s="74"/>
      <c r="G195" s="74"/>
      <c r="H195" s="74"/>
      <c r="I195" s="74"/>
      <c r="J195" s="180">
        <f t="shared" si="12"/>
        <v>0</v>
      </c>
      <c r="K195" s="74"/>
      <c r="L195" s="180">
        <f t="shared" si="13"/>
        <v>0</v>
      </c>
      <c r="M195" s="74"/>
      <c r="N195" s="180">
        <f t="shared" si="14"/>
        <v>0</v>
      </c>
      <c r="O195" s="74"/>
      <c r="P195" s="180">
        <f t="shared" si="15"/>
        <v>0</v>
      </c>
      <c r="Q195" s="74"/>
      <c r="R195" s="180">
        <f t="shared" si="16"/>
        <v>0</v>
      </c>
      <c r="S195" s="74"/>
      <c r="T195" s="107">
        <f t="shared" si="17"/>
        <v>0</v>
      </c>
    </row>
    <row r="196" spans="2:20">
      <c r="B196" s="72"/>
      <c r="C196" s="143"/>
      <c r="D196" s="102"/>
      <c r="E196" s="73"/>
      <c r="F196" s="74"/>
      <c r="G196" s="74"/>
      <c r="H196" s="74"/>
      <c r="I196" s="74"/>
      <c r="J196" s="180">
        <f t="shared" si="12"/>
        <v>0</v>
      </c>
      <c r="K196" s="74"/>
      <c r="L196" s="180">
        <f t="shared" si="13"/>
        <v>0</v>
      </c>
      <c r="M196" s="74"/>
      <c r="N196" s="180">
        <f t="shared" si="14"/>
        <v>0</v>
      </c>
      <c r="O196" s="74"/>
      <c r="P196" s="180">
        <f t="shared" si="15"/>
        <v>0</v>
      </c>
      <c r="Q196" s="74"/>
      <c r="R196" s="180">
        <f t="shared" si="16"/>
        <v>0</v>
      </c>
      <c r="S196" s="74"/>
      <c r="T196" s="107">
        <f t="shared" si="17"/>
        <v>0</v>
      </c>
    </row>
    <row r="197" spans="2:20">
      <c r="B197" s="72"/>
      <c r="C197" s="143"/>
      <c r="D197" s="102"/>
      <c r="E197" s="73"/>
      <c r="F197" s="74"/>
      <c r="G197" s="74"/>
      <c r="H197" s="74"/>
      <c r="I197" s="74"/>
      <c r="J197" s="180">
        <f t="shared" si="12"/>
        <v>0</v>
      </c>
      <c r="K197" s="74"/>
      <c r="L197" s="180">
        <f t="shared" si="13"/>
        <v>0</v>
      </c>
      <c r="M197" s="74"/>
      <c r="N197" s="180">
        <f t="shared" si="14"/>
        <v>0</v>
      </c>
      <c r="O197" s="74"/>
      <c r="P197" s="180">
        <f t="shared" si="15"/>
        <v>0</v>
      </c>
      <c r="Q197" s="74"/>
      <c r="R197" s="180">
        <f t="shared" si="16"/>
        <v>0</v>
      </c>
      <c r="S197" s="74"/>
      <c r="T197" s="107">
        <f t="shared" si="17"/>
        <v>0</v>
      </c>
    </row>
    <row r="198" spans="2:20">
      <c r="B198" s="72"/>
      <c r="C198" s="143"/>
      <c r="D198" s="102"/>
      <c r="E198" s="73"/>
      <c r="F198" s="74"/>
      <c r="G198" s="74"/>
      <c r="H198" s="74"/>
      <c r="I198" s="74"/>
      <c r="J198" s="180">
        <f t="shared" si="12"/>
        <v>0</v>
      </c>
      <c r="K198" s="74"/>
      <c r="L198" s="180">
        <f t="shared" si="13"/>
        <v>0</v>
      </c>
      <c r="M198" s="74"/>
      <c r="N198" s="180">
        <f t="shared" si="14"/>
        <v>0</v>
      </c>
      <c r="O198" s="74"/>
      <c r="P198" s="180">
        <f t="shared" si="15"/>
        <v>0</v>
      </c>
      <c r="Q198" s="74"/>
      <c r="R198" s="180">
        <f t="shared" si="16"/>
        <v>0</v>
      </c>
      <c r="S198" s="74"/>
      <c r="T198" s="107">
        <f t="shared" si="17"/>
        <v>0</v>
      </c>
    </row>
    <row r="199" spans="2:20">
      <c r="B199" s="72"/>
      <c r="C199" s="143"/>
      <c r="D199" s="102"/>
      <c r="E199" s="73"/>
      <c r="F199" s="74"/>
      <c r="G199" s="74"/>
      <c r="H199" s="74"/>
      <c r="I199" s="74"/>
      <c r="J199" s="180">
        <f t="shared" si="12"/>
        <v>0</v>
      </c>
      <c r="K199" s="74"/>
      <c r="L199" s="180">
        <f t="shared" si="13"/>
        <v>0</v>
      </c>
      <c r="M199" s="74"/>
      <c r="N199" s="180">
        <f t="shared" si="14"/>
        <v>0</v>
      </c>
      <c r="O199" s="74"/>
      <c r="P199" s="180">
        <f t="shared" si="15"/>
        <v>0</v>
      </c>
      <c r="Q199" s="74"/>
      <c r="R199" s="180">
        <f t="shared" si="16"/>
        <v>0</v>
      </c>
      <c r="S199" s="74"/>
      <c r="T199" s="107">
        <f t="shared" si="17"/>
        <v>0</v>
      </c>
    </row>
    <row r="200" spans="2:20">
      <c r="B200" s="72"/>
      <c r="C200" s="143"/>
      <c r="D200" s="102"/>
      <c r="E200" s="73"/>
      <c r="F200" s="74"/>
      <c r="G200" s="74"/>
      <c r="H200" s="74"/>
      <c r="I200" s="74"/>
      <c r="J200" s="180">
        <f t="shared" si="12"/>
        <v>0</v>
      </c>
      <c r="K200" s="74"/>
      <c r="L200" s="180">
        <f t="shared" si="13"/>
        <v>0</v>
      </c>
      <c r="M200" s="74"/>
      <c r="N200" s="180">
        <f t="shared" si="14"/>
        <v>0</v>
      </c>
      <c r="O200" s="74"/>
      <c r="P200" s="180">
        <f t="shared" si="15"/>
        <v>0</v>
      </c>
      <c r="Q200" s="74"/>
      <c r="R200" s="180">
        <f t="shared" si="16"/>
        <v>0</v>
      </c>
      <c r="S200" s="74"/>
      <c r="T200" s="107">
        <f t="shared" si="17"/>
        <v>0</v>
      </c>
    </row>
    <row r="201" spans="2:20">
      <c r="B201" s="72"/>
      <c r="C201" s="143"/>
      <c r="D201" s="102"/>
      <c r="E201" s="73"/>
      <c r="F201" s="74"/>
      <c r="G201" s="74"/>
      <c r="H201" s="74"/>
      <c r="I201" s="74"/>
      <c r="J201" s="180">
        <f t="shared" si="12"/>
        <v>0</v>
      </c>
      <c r="K201" s="74"/>
      <c r="L201" s="180">
        <f t="shared" si="13"/>
        <v>0</v>
      </c>
      <c r="M201" s="74"/>
      <c r="N201" s="180">
        <f t="shared" si="14"/>
        <v>0</v>
      </c>
      <c r="O201" s="74"/>
      <c r="P201" s="180">
        <f t="shared" si="15"/>
        <v>0</v>
      </c>
      <c r="Q201" s="74"/>
      <c r="R201" s="180">
        <f t="shared" si="16"/>
        <v>0</v>
      </c>
      <c r="S201" s="74"/>
      <c r="T201" s="107">
        <f t="shared" si="17"/>
        <v>0</v>
      </c>
    </row>
    <row r="202" spans="2:20">
      <c r="B202" s="72"/>
      <c r="C202" s="143"/>
      <c r="D202" s="102"/>
      <c r="E202" s="73"/>
      <c r="F202" s="74"/>
      <c r="G202" s="74"/>
      <c r="H202" s="74"/>
      <c r="I202" s="74"/>
      <c r="J202" s="180">
        <f t="shared" si="12"/>
        <v>0</v>
      </c>
      <c r="K202" s="74"/>
      <c r="L202" s="180">
        <f t="shared" si="13"/>
        <v>0</v>
      </c>
      <c r="M202" s="74"/>
      <c r="N202" s="180">
        <f t="shared" si="14"/>
        <v>0</v>
      </c>
      <c r="O202" s="74"/>
      <c r="P202" s="180">
        <f t="shared" si="15"/>
        <v>0</v>
      </c>
      <c r="Q202" s="74"/>
      <c r="R202" s="180">
        <f t="shared" si="16"/>
        <v>0</v>
      </c>
      <c r="S202" s="74"/>
      <c r="T202" s="107">
        <f t="shared" si="17"/>
        <v>0</v>
      </c>
    </row>
    <row r="203" spans="2:20">
      <c r="B203" s="72"/>
      <c r="C203" s="143"/>
      <c r="D203" s="102"/>
      <c r="E203" s="73"/>
      <c r="F203" s="74"/>
      <c r="G203" s="74"/>
      <c r="H203" s="74"/>
      <c r="I203" s="74"/>
      <c r="J203" s="180">
        <f t="shared" si="12"/>
        <v>0</v>
      </c>
      <c r="K203" s="74"/>
      <c r="L203" s="180">
        <f t="shared" si="13"/>
        <v>0</v>
      </c>
      <c r="M203" s="74"/>
      <c r="N203" s="180">
        <f t="shared" si="14"/>
        <v>0</v>
      </c>
      <c r="O203" s="74"/>
      <c r="P203" s="180">
        <f t="shared" si="15"/>
        <v>0</v>
      </c>
      <c r="Q203" s="74"/>
      <c r="R203" s="180">
        <f t="shared" si="16"/>
        <v>0</v>
      </c>
      <c r="S203" s="74"/>
      <c r="T203" s="107">
        <f t="shared" si="17"/>
        <v>0</v>
      </c>
    </row>
    <row r="204" spans="2:20">
      <c r="B204" s="72"/>
      <c r="C204" s="143"/>
      <c r="D204" s="102"/>
      <c r="E204" s="73"/>
      <c r="F204" s="74"/>
      <c r="G204" s="74"/>
      <c r="H204" s="74"/>
      <c r="I204" s="74"/>
      <c r="J204" s="180">
        <f t="shared" si="12"/>
        <v>0</v>
      </c>
      <c r="K204" s="74"/>
      <c r="L204" s="180">
        <f t="shared" si="13"/>
        <v>0</v>
      </c>
      <c r="M204" s="74"/>
      <c r="N204" s="180">
        <f t="shared" si="14"/>
        <v>0</v>
      </c>
      <c r="O204" s="74"/>
      <c r="P204" s="180">
        <f t="shared" si="15"/>
        <v>0</v>
      </c>
      <c r="Q204" s="74"/>
      <c r="R204" s="180">
        <f t="shared" si="16"/>
        <v>0</v>
      </c>
      <c r="S204" s="74"/>
      <c r="T204" s="107">
        <f t="shared" si="17"/>
        <v>0</v>
      </c>
    </row>
    <row r="205" spans="2:20">
      <c r="B205" s="72"/>
      <c r="C205" s="143"/>
      <c r="D205" s="102"/>
      <c r="E205" s="73"/>
      <c r="F205" s="74"/>
      <c r="G205" s="74"/>
      <c r="H205" s="74"/>
      <c r="I205" s="74"/>
      <c r="J205" s="180">
        <f t="shared" si="12"/>
        <v>0</v>
      </c>
      <c r="K205" s="74"/>
      <c r="L205" s="180">
        <f t="shared" si="13"/>
        <v>0</v>
      </c>
      <c r="M205" s="74"/>
      <c r="N205" s="180">
        <f t="shared" si="14"/>
        <v>0</v>
      </c>
      <c r="O205" s="74"/>
      <c r="P205" s="180">
        <f t="shared" si="15"/>
        <v>0</v>
      </c>
      <c r="Q205" s="74"/>
      <c r="R205" s="180">
        <f t="shared" si="16"/>
        <v>0</v>
      </c>
      <c r="S205" s="74"/>
      <c r="T205" s="107">
        <f t="shared" si="17"/>
        <v>0</v>
      </c>
    </row>
    <row r="206" spans="2:20">
      <c r="B206" s="72"/>
      <c r="C206" s="143"/>
      <c r="D206" s="102"/>
      <c r="E206" s="73"/>
      <c r="F206" s="74"/>
      <c r="G206" s="74"/>
      <c r="H206" s="74"/>
      <c r="I206" s="74"/>
      <c r="J206" s="180">
        <f t="shared" si="12"/>
        <v>0</v>
      </c>
      <c r="K206" s="74"/>
      <c r="L206" s="180">
        <f t="shared" si="13"/>
        <v>0</v>
      </c>
      <c r="M206" s="74"/>
      <c r="N206" s="180">
        <f t="shared" si="14"/>
        <v>0</v>
      </c>
      <c r="O206" s="74"/>
      <c r="P206" s="180">
        <f t="shared" si="15"/>
        <v>0</v>
      </c>
      <c r="Q206" s="74"/>
      <c r="R206" s="180">
        <f t="shared" si="16"/>
        <v>0</v>
      </c>
      <c r="S206" s="74"/>
      <c r="T206" s="107">
        <f t="shared" si="17"/>
        <v>0</v>
      </c>
    </row>
    <row r="207" spans="2:20">
      <c r="B207" s="72"/>
      <c r="C207" s="143"/>
      <c r="D207" s="102"/>
      <c r="E207" s="73"/>
      <c r="F207" s="74"/>
      <c r="G207" s="74"/>
      <c r="H207" s="74"/>
      <c r="I207" s="74"/>
      <c r="J207" s="180">
        <f t="shared" si="12"/>
        <v>0</v>
      </c>
      <c r="K207" s="74"/>
      <c r="L207" s="180">
        <f t="shared" si="13"/>
        <v>0</v>
      </c>
      <c r="M207" s="74"/>
      <c r="N207" s="180">
        <f t="shared" si="14"/>
        <v>0</v>
      </c>
      <c r="O207" s="74"/>
      <c r="P207" s="180">
        <f t="shared" si="15"/>
        <v>0</v>
      </c>
      <c r="Q207" s="74"/>
      <c r="R207" s="180">
        <f t="shared" si="16"/>
        <v>0</v>
      </c>
      <c r="S207" s="74"/>
      <c r="T207" s="107">
        <f t="shared" si="17"/>
        <v>0</v>
      </c>
    </row>
    <row r="208" spans="2:20">
      <c r="B208" s="72"/>
      <c r="C208" s="143"/>
      <c r="D208" s="102"/>
      <c r="E208" s="73"/>
      <c r="F208" s="74"/>
      <c r="G208" s="74"/>
      <c r="H208" s="74"/>
      <c r="I208" s="74"/>
      <c r="J208" s="180">
        <f t="shared" si="12"/>
        <v>0</v>
      </c>
      <c r="K208" s="74"/>
      <c r="L208" s="180">
        <f t="shared" si="13"/>
        <v>0</v>
      </c>
      <c r="M208" s="74"/>
      <c r="N208" s="180">
        <f t="shared" si="14"/>
        <v>0</v>
      </c>
      <c r="O208" s="74"/>
      <c r="P208" s="180">
        <f t="shared" si="15"/>
        <v>0</v>
      </c>
      <c r="Q208" s="74"/>
      <c r="R208" s="180">
        <f t="shared" si="16"/>
        <v>0</v>
      </c>
      <c r="S208" s="74"/>
      <c r="T208" s="107">
        <f t="shared" si="17"/>
        <v>0</v>
      </c>
    </row>
    <row r="209" spans="2:20">
      <c r="B209" s="72"/>
      <c r="C209" s="143"/>
      <c r="D209" s="102"/>
      <c r="E209" s="73"/>
      <c r="F209" s="74"/>
      <c r="G209" s="74"/>
      <c r="H209" s="74"/>
      <c r="I209" s="74"/>
      <c r="J209" s="180">
        <f t="shared" si="12"/>
        <v>0</v>
      </c>
      <c r="K209" s="74"/>
      <c r="L209" s="180">
        <f t="shared" si="13"/>
        <v>0</v>
      </c>
      <c r="M209" s="74"/>
      <c r="N209" s="180">
        <f t="shared" si="14"/>
        <v>0</v>
      </c>
      <c r="O209" s="74"/>
      <c r="P209" s="180">
        <f t="shared" si="15"/>
        <v>0</v>
      </c>
      <c r="Q209" s="74"/>
      <c r="R209" s="180">
        <f t="shared" si="16"/>
        <v>0</v>
      </c>
      <c r="S209" s="74"/>
      <c r="T209" s="107">
        <f t="shared" si="17"/>
        <v>0</v>
      </c>
    </row>
    <row r="210" spans="2:20">
      <c r="B210" s="72"/>
      <c r="C210" s="143"/>
      <c r="D210" s="102"/>
      <c r="E210" s="73"/>
      <c r="F210" s="74"/>
      <c r="G210" s="74"/>
      <c r="H210" s="74"/>
      <c r="I210" s="74"/>
      <c r="J210" s="180">
        <f t="shared" si="12"/>
        <v>0</v>
      </c>
      <c r="K210" s="74"/>
      <c r="L210" s="180">
        <f t="shared" si="13"/>
        <v>0</v>
      </c>
      <c r="M210" s="74"/>
      <c r="N210" s="180">
        <f t="shared" si="14"/>
        <v>0</v>
      </c>
      <c r="O210" s="74"/>
      <c r="P210" s="180">
        <f t="shared" si="15"/>
        <v>0</v>
      </c>
      <c r="Q210" s="74"/>
      <c r="R210" s="180">
        <f t="shared" si="16"/>
        <v>0</v>
      </c>
      <c r="S210" s="74"/>
      <c r="T210" s="107">
        <f t="shared" si="17"/>
        <v>0</v>
      </c>
    </row>
    <row r="211" spans="2:20">
      <c r="B211" s="72"/>
      <c r="C211" s="143"/>
      <c r="D211" s="102"/>
      <c r="E211" s="73"/>
      <c r="F211" s="74"/>
      <c r="G211" s="74"/>
      <c r="H211" s="74"/>
      <c r="I211" s="74"/>
      <c r="J211" s="180">
        <f t="shared" si="12"/>
        <v>0</v>
      </c>
      <c r="K211" s="74"/>
      <c r="L211" s="180">
        <f t="shared" si="13"/>
        <v>0</v>
      </c>
      <c r="M211" s="74"/>
      <c r="N211" s="180">
        <f t="shared" si="14"/>
        <v>0</v>
      </c>
      <c r="O211" s="74"/>
      <c r="P211" s="180">
        <f t="shared" si="15"/>
        <v>0</v>
      </c>
      <c r="Q211" s="74"/>
      <c r="R211" s="180">
        <f t="shared" si="16"/>
        <v>0</v>
      </c>
      <c r="S211" s="74"/>
      <c r="T211" s="107">
        <f t="shared" si="17"/>
        <v>0</v>
      </c>
    </row>
    <row r="212" spans="2:20">
      <c r="B212" s="72"/>
      <c r="C212" s="143"/>
      <c r="D212" s="102"/>
      <c r="E212" s="73"/>
      <c r="F212" s="74"/>
      <c r="G212" s="74"/>
      <c r="H212" s="74"/>
      <c r="I212" s="74"/>
      <c r="J212" s="180">
        <f t="shared" si="12"/>
        <v>0</v>
      </c>
      <c r="K212" s="74"/>
      <c r="L212" s="180">
        <f t="shared" si="13"/>
        <v>0</v>
      </c>
      <c r="M212" s="74"/>
      <c r="N212" s="180">
        <f t="shared" si="14"/>
        <v>0</v>
      </c>
      <c r="O212" s="74"/>
      <c r="P212" s="180">
        <f t="shared" si="15"/>
        <v>0</v>
      </c>
      <c r="Q212" s="74"/>
      <c r="R212" s="180">
        <f t="shared" si="16"/>
        <v>0</v>
      </c>
      <c r="S212" s="74"/>
      <c r="T212" s="107">
        <f t="shared" si="17"/>
        <v>0</v>
      </c>
    </row>
    <row r="213" spans="2:20">
      <c r="B213" s="75"/>
      <c r="C213" s="144"/>
      <c r="D213" s="101"/>
      <c r="E213" s="73"/>
      <c r="F213" s="74"/>
      <c r="G213" s="74"/>
      <c r="H213" s="74"/>
      <c r="I213" s="74"/>
      <c r="J213" s="180">
        <f t="shared" si="12"/>
        <v>0</v>
      </c>
      <c r="K213" s="74"/>
      <c r="L213" s="180">
        <f t="shared" si="13"/>
        <v>0</v>
      </c>
      <c r="M213" s="74"/>
      <c r="N213" s="180">
        <f t="shared" si="14"/>
        <v>0</v>
      </c>
      <c r="O213" s="74"/>
      <c r="P213" s="180">
        <f t="shared" si="15"/>
        <v>0</v>
      </c>
      <c r="Q213" s="74"/>
      <c r="R213" s="180">
        <f t="shared" si="16"/>
        <v>0</v>
      </c>
      <c r="S213" s="74"/>
      <c r="T213" s="107">
        <f t="shared" si="17"/>
        <v>0</v>
      </c>
    </row>
    <row r="214" spans="2:20">
      <c r="B214" s="75"/>
      <c r="C214" s="144"/>
      <c r="D214" s="101"/>
      <c r="E214" s="73"/>
      <c r="F214" s="74"/>
      <c r="G214" s="74"/>
      <c r="H214" s="74"/>
      <c r="I214" s="74"/>
      <c r="J214" s="180">
        <f t="shared" si="12"/>
        <v>0</v>
      </c>
      <c r="K214" s="74"/>
      <c r="L214" s="180">
        <f t="shared" si="13"/>
        <v>0</v>
      </c>
      <c r="M214" s="74"/>
      <c r="N214" s="180">
        <f t="shared" si="14"/>
        <v>0</v>
      </c>
      <c r="O214" s="74"/>
      <c r="P214" s="180">
        <f t="shared" si="15"/>
        <v>0</v>
      </c>
      <c r="Q214" s="74"/>
      <c r="R214" s="180">
        <f t="shared" si="16"/>
        <v>0</v>
      </c>
      <c r="S214" s="74"/>
      <c r="T214" s="107">
        <f t="shared" si="17"/>
        <v>0</v>
      </c>
    </row>
    <row r="215" spans="2:20">
      <c r="B215" s="75"/>
      <c r="C215" s="144"/>
      <c r="D215" s="101"/>
      <c r="E215" s="73"/>
      <c r="F215" s="74"/>
      <c r="G215" s="74"/>
      <c r="H215" s="74"/>
      <c r="I215" s="74"/>
      <c r="J215" s="180">
        <f t="shared" ref="J215:J278" si="18">I215*IF(D215,FE_VoitureED/D215,0)</f>
        <v>0</v>
      </c>
      <c r="K215" s="74"/>
      <c r="L215" s="180">
        <f t="shared" ref="L215:L278" si="19">K215*IF(D215,FE_VUS/D215,0)</f>
        <v>0</v>
      </c>
      <c r="M215" s="74"/>
      <c r="N215" s="180">
        <f t="shared" ref="N215:N278" si="20">M215*IF(D215,FE_Electrique/D215,0)</f>
        <v>0</v>
      </c>
      <c r="O215" s="74"/>
      <c r="P215" s="180">
        <f t="shared" ref="P215:P278" si="21">O215*IF(D215,FE_Hybride/D215,0)</f>
        <v>0</v>
      </c>
      <c r="Q215" s="74"/>
      <c r="R215" s="180">
        <f t="shared" ref="R215:R278" si="22">Q215*IF(D215,FE_Moto/D215,0)</f>
        <v>0</v>
      </c>
      <c r="S215" s="74"/>
      <c r="T215" s="107">
        <f t="shared" ref="T215:T278" si="23">E215*FE_Metro+F215*FE_Marche+G215*FE_BusUrbain+H215*FE_Train+I215*IF(D215,FE_VoitureED/D215,0)+K215*IF(D215,FE_VUS/D215,0)+M215*IF(D215,FE_Electrique/D215,0)+O215*IF(D215,FE_Hybride/D215,0)+Q215*IF(D215,FE_Moto/D215,0)+S215*FE_Avion</f>
        <v>0</v>
      </c>
    </row>
    <row r="216" spans="2:20">
      <c r="B216" s="75"/>
      <c r="C216" s="144"/>
      <c r="D216" s="101"/>
      <c r="E216" s="73"/>
      <c r="F216" s="74"/>
      <c r="G216" s="74"/>
      <c r="H216" s="74"/>
      <c r="I216" s="74"/>
      <c r="J216" s="180">
        <f t="shared" si="18"/>
        <v>0</v>
      </c>
      <c r="K216" s="74"/>
      <c r="L216" s="180">
        <f t="shared" si="19"/>
        <v>0</v>
      </c>
      <c r="M216" s="74"/>
      <c r="N216" s="180">
        <f t="shared" si="20"/>
        <v>0</v>
      </c>
      <c r="O216" s="74"/>
      <c r="P216" s="180">
        <f t="shared" si="21"/>
        <v>0</v>
      </c>
      <c r="Q216" s="74"/>
      <c r="R216" s="180">
        <f t="shared" si="22"/>
        <v>0</v>
      </c>
      <c r="S216" s="74"/>
      <c r="T216" s="107">
        <f t="shared" si="23"/>
        <v>0</v>
      </c>
    </row>
    <row r="217" spans="2:20">
      <c r="B217" s="72"/>
      <c r="C217" s="143"/>
      <c r="D217" s="102"/>
      <c r="E217" s="73"/>
      <c r="F217" s="74"/>
      <c r="G217" s="74"/>
      <c r="H217" s="74"/>
      <c r="I217" s="74"/>
      <c r="J217" s="180">
        <f t="shared" si="18"/>
        <v>0</v>
      </c>
      <c r="K217" s="74"/>
      <c r="L217" s="180">
        <f t="shared" si="19"/>
        <v>0</v>
      </c>
      <c r="M217" s="74"/>
      <c r="N217" s="180">
        <f t="shared" si="20"/>
        <v>0</v>
      </c>
      <c r="O217" s="74"/>
      <c r="P217" s="180">
        <f t="shared" si="21"/>
        <v>0</v>
      </c>
      <c r="Q217" s="74"/>
      <c r="R217" s="180">
        <f t="shared" si="22"/>
        <v>0</v>
      </c>
      <c r="S217" s="74"/>
      <c r="T217" s="107">
        <f t="shared" si="23"/>
        <v>0</v>
      </c>
    </row>
    <row r="218" spans="2:20">
      <c r="B218" s="72"/>
      <c r="C218" s="143"/>
      <c r="D218" s="102"/>
      <c r="E218" s="73"/>
      <c r="F218" s="74"/>
      <c r="G218" s="74"/>
      <c r="H218" s="74"/>
      <c r="I218" s="74"/>
      <c r="J218" s="180">
        <f t="shared" si="18"/>
        <v>0</v>
      </c>
      <c r="K218" s="74"/>
      <c r="L218" s="180">
        <f t="shared" si="19"/>
        <v>0</v>
      </c>
      <c r="M218" s="74"/>
      <c r="N218" s="180">
        <f t="shared" si="20"/>
        <v>0</v>
      </c>
      <c r="O218" s="74"/>
      <c r="P218" s="180">
        <f t="shared" si="21"/>
        <v>0</v>
      </c>
      <c r="Q218" s="74"/>
      <c r="R218" s="180">
        <f t="shared" si="22"/>
        <v>0</v>
      </c>
      <c r="S218" s="74"/>
      <c r="T218" s="107">
        <f t="shared" si="23"/>
        <v>0</v>
      </c>
    </row>
    <row r="219" spans="2:20">
      <c r="B219" s="75"/>
      <c r="C219" s="144"/>
      <c r="D219" s="101"/>
      <c r="E219" s="73"/>
      <c r="F219" s="74"/>
      <c r="G219" s="74"/>
      <c r="H219" s="74"/>
      <c r="I219" s="74"/>
      <c r="J219" s="180">
        <f t="shared" si="18"/>
        <v>0</v>
      </c>
      <c r="K219" s="74"/>
      <c r="L219" s="180">
        <f t="shared" si="19"/>
        <v>0</v>
      </c>
      <c r="M219" s="74"/>
      <c r="N219" s="180">
        <f t="shared" si="20"/>
        <v>0</v>
      </c>
      <c r="O219" s="74"/>
      <c r="P219" s="180">
        <f t="shared" si="21"/>
        <v>0</v>
      </c>
      <c r="Q219" s="74"/>
      <c r="R219" s="180">
        <f t="shared" si="22"/>
        <v>0</v>
      </c>
      <c r="S219" s="74"/>
      <c r="T219" s="107">
        <f t="shared" si="23"/>
        <v>0</v>
      </c>
    </row>
    <row r="220" spans="2:20">
      <c r="B220" s="75"/>
      <c r="C220" s="144"/>
      <c r="D220" s="101"/>
      <c r="E220" s="73"/>
      <c r="F220" s="74"/>
      <c r="G220" s="74"/>
      <c r="H220" s="74"/>
      <c r="I220" s="74"/>
      <c r="J220" s="180">
        <f t="shared" si="18"/>
        <v>0</v>
      </c>
      <c r="K220" s="74"/>
      <c r="L220" s="180">
        <f t="shared" si="19"/>
        <v>0</v>
      </c>
      <c r="M220" s="74"/>
      <c r="N220" s="180">
        <f t="shared" si="20"/>
        <v>0</v>
      </c>
      <c r="O220" s="74"/>
      <c r="P220" s="180">
        <f t="shared" si="21"/>
        <v>0</v>
      </c>
      <c r="Q220" s="74"/>
      <c r="R220" s="180">
        <f t="shared" si="22"/>
        <v>0</v>
      </c>
      <c r="S220" s="74"/>
      <c r="T220" s="107">
        <f t="shared" si="23"/>
        <v>0</v>
      </c>
    </row>
    <row r="221" spans="2:20">
      <c r="B221" s="75"/>
      <c r="C221" s="144"/>
      <c r="D221" s="101"/>
      <c r="E221" s="73"/>
      <c r="F221" s="74"/>
      <c r="G221" s="74"/>
      <c r="H221" s="74"/>
      <c r="I221" s="74"/>
      <c r="J221" s="180">
        <f t="shared" si="18"/>
        <v>0</v>
      </c>
      <c r="K221" s="74"/>
      <c r="L221" s="180">
        <f t="shared" si="19"/>
        <v>0</v>
      </c>
      <c r="M221" s="74"/>
      <c r="N221" s="180">
        <f t="shared" si="20"/>
        <v>0</v>
      </c>
      <c r="O221" s="74"/>
      <c r="P221" s="180">
        <f t="shared" si="21"/>
        <v>0</v>
      </c>
      <c r="Q221" s="74"/>
      <c r="R221" s="180">
        <f t="shared" si="22"/>
        <v>0</v>
      </c>
      <c r="S221" s="74"/>
      <c r="T221" s="107">
        <f t="shared" si="23"/>
        <v>0</v>
      </c>
    </row>
    <row r="222" spans="2:20">
      <c r="B222" s="75"/>
      <c r="C222" s="144"/>
      <c r="D222" s="101"/>
      <c r="E222" s="73"/>
      <c r="F222" s="74"/>
      <c r="G222" s="74"/>
      <c r="H222" s="74"/>
      <c r="I222" s="74"/>
      <c r="J222" s="180">
        <f t="shared" si="18"/>
        <v>0</v>
      </c>
      <c r="K222" s="74"/>
      <c r="L222" s="180">
        <f t="shared" si="19"/>
        <v>0</v>
      </c>
      <c r="M222" s="74"/>
      <c r="N222" s="180">
        <f t="shared" si="20"/>
        <v>0</v>
      </c>
      <c r="O222" s="74"/>
      <c r="P222" s="180">
        <f t="shared" si="21"/>
        <v>0</v>
      </c>
      <c r="Q222" s="74"/>
      <c r="R222" s="180">
        <f t="shared" si="22"/>
        <v>0</v>
      </c>
      <c r="S222" s="74"/>
      <c r="T222" s="107">
        <f t="shared" si="23"/>
        <v>0</v>
      </c>
    </row>
    <row r="223" spans="2:20">
      <c r="B223" s="72"/>
      <c r="C223" s="143"/>
      <c r="D223" s="102"/>
      <c r="E223" s="73"/>
      <c r="F223" s="74"/>
      <c r="G223" s="74"/>
      <c r="H223" s="74"/>
      <c r="I223" s="74"/>
      <c r="J223" s="180">
        <f t="shared" si="18"/>
        <v>0</v>
      </c>
      <c r="K223" s="74"/>
      <c r="L223" s="180">
        <f t="shared" si="19"/>
        <v>0</v>
      </c>
      <c r="M223" s="74"/>
      <c r="N223" s="180">
        <f t="shared" si="20"/>
        <v>0</v>
      </c>
      <c r="O223" s="74"/>
      <c r="P223" s="180">
        <f t="shared" si="21"/>
        <v>0</v>
      </c>
      <c r="Q223" s="74"/>
      <c r="R223" s="180">
        <f t="shared" si="22"/>
        <v>0</v>
      </c>
      <c r="S223" s="74"/>
      <c r="T223" s="107">
        <f t="shared" si="23"/>
        <v>0</v>
      </c>
    </row>
    <row r="224" spans="2:20">
      <c r="B224" s="72"/>
      <c r="C224" s="143"/>
      <c r="D224" s="102"/>
      <c r="E224" s="73"/>
      <c r="F224" s="74"/>
      <c r="G224" s="74"/>
      <c r="H224" s="74"/>
      <c r="I224" s="74"/>
      <c r="J224" s="180">
        <f t="shared" si="18"/>
        <v>0</v>
      </c>
      <c r="K224" s="74"/>
      <c r="L224" s="180">
        <f t="shared" si="19"/>
        <v>0</v>
      </c>
      <c r="M224" s="74"/>
      <c r="N224" s="180">
        <f t="shared" si="20"/>
        <v>0</v>
      </c>
      <c r="O224" s="74"/>
      <c r="P224" s="180">
        <f t="shared" si="21"/>
        <v>0</v>
      </c>
      <c r="Q224" s="74"/>
      <c r="R224" s="180">
        <f t="shared" si="22"/>
        <v>0</v>
      </c>
      <c r="S224" s="74"/>
      <c r="T224" s="107">
        <f t="shared" si="23"/>
        <v>0</v>
      </c>
    </row>
    <row r="225" spans="2:20">
      <c r="B225" s="72"/>
      <c r="C225" s="143"/>
      <c r="D225" s="102"/>
      <c r="E225" s="73"/>
      <c r="F225" s="74"/>
      <c r="G225" s="74"/>
      <c r="H225" s="74"/>
      <c r="I225" s="74"/>
      <c r="J225" s="180">
        <f t="shared" si="18"/>
        <v>0</v>
      </c>
      <c r="K225" s="74"/>
      <c r="L225" s="180">
        <f t="shared" si="19"/>
        <v>0</v>
      </c>
      <c r="M225" s="74"/>
      <c r="N225" s="180">
        <f t="shared" si="20"/>
        <v>0</v>
      </c>
      <c r="O225" s="74"/>
      <c r="P225" s="180">
        <f t="shared" si="21"/>
        <v>0</v>
      </c>
      <c r="Q225" s="74"/>
      <c r="R225" s="180">
        <f t="shared" si="22"/>
        <v>0</v>
      </c>
      <c r="S225" s="74"/>
      <c r="T225" s="107">
        <f t="shared" si="23"/>
        <v>0</v>
      </c>
    </row>
    <row r="226" spans="2:20">
      <c r="B226" s="72"/>
      <c r="C226" s="143"/>
      <c r="D226" s="102"/>
      <c r="E226" s="73"/>
      <c r="F226" s="74"/>
      <c r="G226" s="74"/>
      <c r="H226" s="74"/>
      <c r="I226" s="74"/>
      <c r="J226" s="180">
        <f t="shared" si="18"/>
        <v>0</v>
      </c>
      <c r="K226" s="74"/>
      <c r="L226" s="180">
        <f t="shared" si="19"/>
        <v>0</v>
      </c>
      <c r="M226" s="74"/>
      <c r="N226" s="180">
        <f t="shared" si="20"/>
        <v>0</v>
      </c>
      <c r="O226" s="74"/>
      <c r="P226" s="180">
        <f t="shared" si="21"/>
        <v>0</v>
      </c>
      <c r="Q226" s="74"/>
      <c r="R226" s="180">
        <f t="shared" si="22"/>
        <v>0</v>
      </c>
      <c r="S226" s="74"/>
      <c r="T226" s="107">
        <f t="shared" si="23"/>
        <v>0</v>
      </c>
    </row>
    <row r="227" spans="2:20">
      <c r="B227" s="72"/>
      <c r="C227" s="143"/>
      <c r="D227" s="102"/>
      <c r="E227" s="73"/>
      <c r="F227" s="74"/>
      <c r="G227" s="74"/>
      <c r="H227" s="74"/>
      <c r="I227" s="74"/>
      <c r="J227" s="180">
        <f t="shared" si="18"/>
        <v>0</v>
      </c>
      <c r="K227" s="74"/>
      <c r="L227" s="180">
        <f t="shared" si="19"/>
        <v>0</v>
      </c>
      <c r="M227" s="74"/>
      <c r="N227" s="180">
        <f t="shared" si="20"/>
        <v>0</v>
      </c>
      <c r="O227" s="74"/>
      <c r="P227" s="180">
        <f t="shared" si="21"/>
        <v>0</v>
      </c>
      <c r="Q227" s="74"/>
      <c r="R227" s="180">
        <f t="shared" si="22"/>
        <v>0</v>
      </c>
      <c r="S227" s="74"/>
      <c r="T227" s="107">
        <f t="shared" si="23"/>
        <v>0</v>
      </c>
    </row>
    <row r="228" spans="2:20">
      <c r="B228" s="72"/>
      <c r="C228" s="143"/>
      <c r="D228" s="102"/>
      <c r="E228" s="73"/>
      <c r="F228" s="74"/>
      <c r="G228" s="74"/>
      <c r="H228" s="74"/>
      <c r="I228" s="74"/>
      <c r="J228" s="180">
        <f t="shared" si="18"/>
        <v>0</v>
      </c>
      <c r="K228" s="74"/>
      <c r="L228" s="180">
        <f t="shared" si="19"/>
        <v>0</v>
      </c>
      <c r="M228" s="74"/>
      <c r="N228" s="180">
        <f t="shared" si="20"/>
        <v>0</v>
      </c>
      <c r="O228" s="74"/>
      <c r="P228" s="180">
        <f t="shared" si="21"/>
        <v>0</v>
      </c>
      <c r="Q228" s="74"/>
      <c r="R228" s="180">
        <f t="shared" si="22"/>
        <v>0</v>
      </c>
      <c r="S228" s="74"/>
      <c r="T228" s="107">
        <f t="shared" si="23"/>
        <v>0</v>
      </c>
    </row>
    <row r="229" spans="2:20">
      <c r="B229" s="72"/>
      <c r="C229" s="143"/>
      <c r="D229" s="102"/>
      <c r="E229" s="73"/>
      <c r="F229" s="74"/>
      <c r="G229" s="74"/>
      <c r="H229" s="74"/>
      <c r="I229" s="74"/>
      <c r="J229" s="180">
        <f t="shared" si="18"/>
        <v>0</v>
      </c>
      <c r="K229" s="74"/>
      <c r="L229" s="180">
        <f t="shared" si="19"/>
        <v>0</v>
      </c>
      <c r="M229" s="74"/>
      <c r="N229" s="180">
        <f t="shared" si="20"/>
        <v>0</v>
      </c>
      <c r="O229" s="74"/>
      <c r="P229" s="180">
        <f t="shared" si="21"/>
        <v>0</v>
      </c>
      <c r="Q229" s="74"/>
      <c r="R229" s="180">
        <f t="shared" si="22"/>
        <v>0</v>
      </c>
      <c r="S229" s="74"/>
      <c r="T229" s="107">
        <f t="shared" si="23"/>
        <v>0</v>
      </c>
    </row>
    <row r="230" spans="2:20">
      <c r="B230" s="72"/>
      <c r="C230" s="143"/>
      <c r="D230" s="102"/>
      <c r="E230" s="73"/>
      <c r="F230" s="74"/>
      <c r="G230" s="74"/>
      <c r="H230" s="74"/>
      <c r="I230" s="74"/>
      <c r="J230" s="180">
        <f t="shared" si="18"/>
        <v>0</v>
      </c>
      <c r="K230" s="74"/>
      <c r="L230" s="180">
        <f t="shared" si="19"/>
        <v>0</v>
      </c>
      <c r="M230" s="74"/>
      <c r="N230" s="180">
        <f t="shared" si="20"/>
        <v>0</v>
      </c>
      <c r="O230" s="74"/>
      <c r="P230" s="180">
        <f t="shared" si="21"/>
        <v>0</v>
      </c>
      <c r="Q230" s="74"/>
      <c r="R230" s="180">
        <f t="shared" si="22"/>
        <v>0</v>
      </c>
      <c r="S230" s="74"/>
      <c r="T230" s="107">
        <f t="shared" si="23"/>
        <v>0</v>
      </c>
    </row>
    <row r="231" spans="2:20">
      <c r="B231" s="72"/>
      <c r="C231" s="143"/>
      <c r="D231" s="102"/>
      <c r="E231" s="73"/>
      <c r="F231" s="74"/>
      <c r="G231" s="74"/>
      <c r="H231" s="74"/>
      <c r="I231" s="74"/>
      <c r="J231" s="180">
        <f t="shared" si="18"/>
        <v>0</v>
      </c>
      <c r="K231" s="74"/>
      <c r="L231" s="180">
        <f t="shared" si="19"/>
        <v>0</v>
      </c>
      <c r="M231" s="74"/>
      <c r="N231" s="180">
        <f t="shared" si="20"/>
        <v>0</v>
      </c>
      <c r="O231" s="74"/>
      <c r="P231" s="180">
        <f t="shared" si="21"/>
        <v>0</v>
      </c>
      <c r="Q231" s="74"/>
      <c r="R231" s="180">
        <f t="shared" si="22"/>
        <v>0</v>
      </c>
      <c r="S231" s="74"/>
      <c r="T231" s="107">
        <f t="shared" si="23"/>
        <v>0</v>
      </c>
    </row>
    <row r="232" spans="2:20">
      <c r="B232" s="72"/>
      <c r="C232" s="143"/>
      <c r="D232" s="102"/>
      <c r="E232" s="73"/>
      <c r="F232" s="74"/>
      <c r="G232" s="74"/>
      <c r="H232" s="74"/>
      <c r="I232" s="74"/>
      <c r="J232" s="180">
        <f t="shared" si="18"/>
        <v>0</v>
      </c>
      <c r="K232" s="74"/>
      <c r="L232" s="180">
        <f t="shared" si="19"/>
        <v>0</v>
      </c>
      <c r="M232" s="74"/>
      <c r="N232" s="180">
        <f t="shared" si="20"/>
        <v>0</v>
      </c>
      <c r="O232" s="74"/>
      <c r="P232" s="180">
        <f t="shared" si="21"/>
        <v>0</v>
      </c>
      <c r="Q232" s="74"/>
      <c r="R232" s="180">
        <f t="shared" si="22"/>
        <v>0</v>
      </c>
      <c r="S232" s="74"/>
      <c r="T232" s="107">
        <f t="shared" si="23"/>
        <v>0</v>
      </c>
    </row>
    <row r="233" spans="2:20">
      <c r="B233" s="72"/>
      <c r="C233" s="143"/>
      <c r="D233" s="102"/>
      <c r="E233" s="73"/>
      <c r="F233" s="74"/>
      <c r="G233" s="74"/>
      <c r="H233" s="74"/>
      <c r="I233" s="74"/>
      <c r="J233" s="180">
        <f t="shared" si="18"/>
        <v>0</v>
      </c>
      <c r="K233" s="74"/>
      <c r="L233" s="180">
        <f t="shared" si="19"/>
        <v>0</v>
      </c>
      <c r="M233" s="74"/>
      <c r="N233" s="180">
        <f t="shared" si="20"/>
        <v>0</v>
      </c>
      <c r="O233" s="74"/>
      <c r="P233" s="180">
        <f t="shared" si="21"/>
        <v>0</v>
      </c>
      <c r="Q233" s="74"/>
      <c r="R233" s="180">
        <f t="shared" si="22"/>
        <v>0</v>
      </c>
      <c r="S233" s="74"/>
      <c r="T233" s="107">
        <f t="shared" si="23"/>
        <v>0</v>
      </c>
    </row>
    <row r="234" spans="2:20">
      <c r="B234" s="72"/>
      <c r="C234" s="143"/>
      <c r="D234" s="102"/>
      <c r="E234" s="73"/>
      <c r="F234" s="74"/>
      <c r="G234" s="74"/>
      <c r="H234" s="74"/>
      <c r="I234" s="74"/>
      <c r="J234" s="180">
        <f t="shared" si="18"/>
        <v>0</v>
      </c>
      <c r="K234" s="74"/>
      <c r="L234" s="180">
        <f t="shared" si="19"/>
        <v>0</v>
      </c>
      <c r="M234" s="74"/>
      <c r="N234" s="180">
        <f t="shared" si="20"/>
        <v>0</v>
      </c>
      <c r="O234" s="74"/>
      <c r="P234" s="180">
        <f t="shared" si="21"/>
        <v>0</v>
      </c>
      <c r="Q234" s="74"/>
      <c r="R234" s="180">
        <f t="shared" si="22"/>
        <v>0</v>
      </c>
      <c r="S234" s="74"/>
      <c r="T234" s="107">
        <f t="shared" si="23"/>
        <v>0</v>
      </c>
    </row>
    <row r="235" spans="2:20">
      <c r="B235" s="75"/>
      <c r="C235" s="144"/>
      <c r="D235" s="101"/>
      <c r="E235" s="73"/>
      <c r="F235" s="74"/>
      <c r="G235" s="74"/>
      <c r="H235" s="74"/>
      <c r="I235" s="74"/>
      <c r="J235" s="180">
        <f t="shared" si="18"/>
        <v>0</v>
      </c>
      <c r="K235" s="74"/>
      <c r="L235" s="180">
        <f t="shared" si="19"/>
        <v>0</v>
      </c>
      <c r="M235" s="74"/>
      <c r="N235" s="180">
        <f t="shared" si="20"/>
        <v>0</v>
      </c>
      <c r="O235" s="74"/>
      <c r="P235" s="180">
        <f t="shared" si="21"/>
        <v>0</v>
      </c>
      <c r="Q235" s="74"/>
      <c r="R235" s="180">
        <f t="shared" si="22"/>
        <v>0</v>
      </c>
      <c r="S235" s="74"/>
      <c r="T235" s="107">
        <f t="shared" si="23"/>
        <v>0</v>
      </c>
    </row>
    <row r="236" spans="2:20">
      <c r="B236" s="72"/>
      <c r="C236" s="143"/>
      <c r="D236" s="101"/>
      <c r="E236" s="73"/>
      <c r="F236" s="74"/>
      <c r="G236" s="74"/>
      <c r="H236" s="74"/>
      <c r="I236" s="74"/>
      <c r="J236" s="180">
        <f t="shared" si="18"/>
        <v>0</v>
      </c>
      <c r="K236" s="74"/>
      <c r="L236" s="180">
        <f t="shared" si="19"/>
        <v>0</v>
      </c>
      <c r="M236" s="74"/>
      <c r="N236" s="180">
        <f t="shared" si="20"/>
        <v>0</v>
      </c>
      <c r="O236" s="74"/>
      <c r="P236" s="180">
        <f t="shared" si="21"/>
        <v>0</v>
      </c>
      <c r="Q236" s="74"/>
      <c r="R236" s="180">
        <f t="shared" si="22"/>
        <v>0</v>
      </c>
      <c r="S236" s="74"/>
      <c r="T236" s="107">
        <f t="shared" si="23"/>
        <v>0</v>
      </c>
    </row>
    <row r="237" spans="2:20">
      <c r="B237" s="72"/>
      <c r="C237" s="143"/>
      <c r="D237" s="102"/>
      <c r="E237" s="73"/>
      <c r="F237" s="74"/>
      <c r="G237" s="74"/>
      <c r="H237" s="74"/>
      <c r="I237" s="74"/>
      <c r="J237" s="180">
        <f t="shared" si="18"/>
        <v>0</v>
      </c>
      <c r="K237" s="74"/>
      <c r="L237" s="180">
        <f t="shared" si="19"/>
        <v>0</v>
      </c>
      <c r="M237" s="74"/>
      <c r="N237" s="180">
        <f t="shared" si="20"/>
        <v>0</v>
      </c>
      <c r="O237" s="74"/>
      <c r="P237" s="180">
        <f t="shared" si="21"/>
        <v>0</v>
      </c>
      <c r="Q237" s="74"/>
      <c r="R237" s="180">
        <f t="shared" si="22"/>
        <v>0</v>
      </c>
      <c r="S237" s="74"/>
      <c r="T237" s="107">
        <f t="shared" si="23"/>
        <v>0</v>
      </c>
    </row>
    <row r="238" spans="2:20">
      <c r="B238" s="75"/>
      <c r="C238" s="144"/>
      <c r="D238" s="101"/>
      <c r="E238" s="73"/>
      <c r="F238" s="74"/>
      <c r="G238" s="74"/>
      <c r="H238" s="74"/>
      <c r="I238" s="74"/>
      <c r="J238" s="180">
        <f t="shared" si="18"/>
        <v>0</v>
      </c>
      <c r="K238" s="74"/>
      <c r="L238" s="180">
        <f t="shared" si="19"/>
        <v>0</v>
      </c>
      <c r="M238" s="74"/>
      <c r="N238" s="180">
        <f t="shared" si="20"/>
        <v>0</v>
      </c>
      <c r="O238" s="74"/>
      <c r="P238" s="180">
        <f t="shared" si="21"/>
        <v>0</v>
      </c>
      <c r="Q238" s="74"/>
      <c r="R238" s="180">
        <f t="shared" si="22"/>
        <v>0</v>
      </c>
      <c r="S238" s="74"/>
      <c r="T238" s="107">
        <f t="shared" si="23"/>
        <v>0</v>
      </c>
    </row>
    <row r="239" spans="2:20">
      <c r="B239" s="72"/>
      <c r="C239" s="143"/>
      <c r="D239" s="102"/>
      <c r="E239" s="73"/>
      <c r="F239" s="74"/>
      <c r="G239" s="74"/>
      <c r="H239" s="74"/>
      <c r="I239" s="74"/>
      <c r="J239" s="180">
        <f t="shared" si="18"/>
        <v>0</v>
      </c>
      <c r="K239" s="74"/>
      <c r="L239" s="180">
        <f t="shared" si="19"/>
        <v>0</v>
      </c>
      <c r="M239" s="74"/>
      <c r="N239" s="180">
        <f t="shared" si="20"/>
        <v>0</v>
      </c>
      <c r="O239" s="74"/>
      <c r="P239" s="180">
        <f t="shared" si="21"/>
        <v>0</v>
      </c>
      <c r="Q239" s="74"/>
      <c r="R239" s="180">
        <f t="shared" si="22"/>
        <v>0</v>
      </c>
      <c r="S239" s="74"/>
      <c r="T239" s="107">
        <f t="shared" si="23"/>
        <v>0</v>
      </c>
    </row>
    <row r="240" spans="2:20">
      <c r="B240" s="72"/>
      <c r="C240" s="143"/>
      <c r="D240" s="102"/>
      <c r="E240" s="73"/>
      <c r="F240" s="74"/>
      <c r="G240" s="74"/>
      <c r="H240" s="74"/>
      <c r="I240" s="74"/>
      <c r="J240" s="180">
        <f t="shared" si="18"/>
        <v>0</v>
      </c>
      <c r="K240" s="74"/>
      <c r="L240" s="180">
        <f t="shared" si="19"/>
        <v>0</v>
      </c>
      <c r="M240" s="74"/>
      <c r="N240" s="180">
        <f t="shared" si="20"/>
        <v>0</v>
      </c>
      <c r="O240" s="74"/>
      <c r="P240" s="180">
        <f t="shared" si="21"/>
        <v>0</v>
      </c>
      <c r="Q240" s="74"/>
      <c r="R240" s="180">
        <f t="shared" si="22"/>
        <v>0</v>
      </c>
      <c r="S240" s="74"/>
      <c r="T240" s="107">
        <f t="shared" si="23"/>
        <v>0</v>
      </c>
    </row>
    <row r="241" spans="2:20">
      <c r="B241" s="75"/>
      <c r="C241" s="144"/>
      <c r="D241" s="101"/>
      <c r="E241" s="73"/>
      <c r="F241" s="74"/>
      <c r="G241" s="74"/>
      <c r="H241" s="74"/>
      <c r="I241" s="74"/>
      <c r="J241" s="180">
        <f t="shared" si="18"/>
        <v>0</v>
      </c>
      <c r="K241" s="74"/>
      <c r="L241" s="180">
        <f t="shared" si="19"/>
        <v>0</v>
      </c>
      <c r="M241" s="74"/>
      <c r="N241" s="180">
        <f t="shared" si="20"/>
        <v>0</v>
      </c>
      <c r="O241" s="74"/>
      <c r="P241" s="180">
        <f t="shared" si="21"/>
        <v>0</v>
      </c>
      <c r="Q241" s="74"/>
      <c r="R241" s="180">
        <f t="shared" si="22"/>
        <v>0</v>
      </c>
      <c r="S241" s="74"/>
      <c r="T241" s="107">
        <f t="shared" si="23"/>
        <v>0</v>
      </c>
    </row>
    <row r="242" spans="2:20">
      <c r="B242" s="72"/>
      <c r="C242" s="143"/>
      <c r="D242" s="102"/>
      <c r="E242" s="73"/>
      <c r="F242" s="74"/>
      <c r="G242" s="74"/>
      <c r="H242" s="74"/>
      <c r="I242" s="74"/>
      <c r="J242" s="180">
        <f t="shared" si="18"/>
        <v>0</v>
      </c>
      <c r="K242" s="74"/>
      <c r="L242" s="180">
        <f t="shared" si="19"/>
        <v>0</v>
      </c>
      <c r="M242" s="74"/>
      <c r="N242" s="180">
        <f t="shared" si="20"/>
        <v>0</v>
      </c>
      <c r="O242" s="74"/>
      <c r="P242" s="180">
        <f t="shared" si="21"/>
        <v>0</v>
      </c>
      <c r="Q242" s="74"/>
      <c r="R242" s="180">
        <f t="shared" si="22"/>
        <v>0</v>
      </c>
      <c r="S242" s="74"/>
      <c r="T242" s="107">
        <f t="shared" si="23"/>
        <v>0</v>
      </c>
    </row>
    <row r="243" spans="2:20">
      <c r="B243" s="72"/>
      <c r="C243" s="143"/>
      <c r="D243" s="101"/>
      <c r="E243" s="73"/>
      <c r="F243" s="74"/>
      <c r="G243" s="74"/>
      <c r="H243" s="74"/>
      <c r="I243" s="74"/>
      <c r="J243" s="180">
        <f t="shared" si="18"/>
        <v>0</v>
      </c>
      <c r="K243" s="74"/>
      <c r="L243" s="180">
        <f t="shared" si="19"/>
        <v>0</v>
      </c>
      <c r="M243" s="74"/>
      <c r="N243" s="180">
        <f t="shared" si="20"/>
        <v>0</v>
      </c>
      <c r="O243" s="74"/>
      <c r="P243" s="180">
        <f t="shared" si="21"/>
        <v>0</v>
      </c>
      <c r="Q243" s="74"/>
      <c r="R243" s="180">
        <f t="shared" si="22"/>
        <v>0</v>
      </c>
      <c r="S243" s="74"/>
      <c r="T243" s="107">
        <f t="shared" si="23"/>
        <v>0</v>
      </c>
    </row>
    <row r="244" spans="2:20">
      <c r="B244" s="72"/>
      <c r="C244" s="143"/>
      <c r="D244" s="102"/>
      <c r="E244" s="73"/>
      <c r="F244" s="74"/>
      <c r="G244" s="74"/>
      <c r="H244" s="74"/>
      <c r="I244" s="74"/>
      <c r="J244" s="180">
        <f t="shared" si="18"/>
        <v>0</v>
      </c>
      <c r="K244" s="74"/>
      <c r="L244" s="180">
        <f t="shared" si="19"/>
        <v>0</v>
      </c>
      <c r="M244" s="74"/>
      <c r="N244" s="180">
        <f t="shared" si="20"/>
        <v>0</v>
      </c>
      <c r="O244" s="74"/>
      <c r="P244" s="180">
        <f t="shared" si="21"/>
        <v>0</v>
      </c>
      <c r="Q244" s="74"/>
      <c r="R244" s="180">
        <f t="shared" si="22"/>
        <v>0</v>
      </c>
      <c r="S244" s="74"/>
      <c r="T244" s="107">
        <f t="shared" si="23"/>
        <v>0</v>
      </c>
    </row>
    <row r="245" spans="2:20">
      <c r="B245" s="72"/>
      <c r="C245" s="143"/>
      <c r="D245" s="102"/>
      <c r="E245" s="73"/>
      <c r="F245" s="74"/>
      <c r="G245" s="74"/>
      <c r="H245" s="74"/>
      <c r="I245" s="74"/>
      <c r="J245" s="180">
        <f t="shared" si="18"/>
        <v>0</v>
      </c>
      <c r="K245" s="74"/>
      <c r="L245" s="180">
        <f t="shared" si="19"/>
        <v>0</v>
      </c>
      <c r="M245" s="74"/>
      <c r="N245" s="180">
        <f t="shared" si="20"/>
        <v>0</v>
      </c>
      <c r="O245" s="74"/>
      <c r="P245" s="180">
        <f t="shared" si="21"/>
        <v>0</v>
      </c>
      <c r="Q245" s="74"/>
      <c r="R245" s="180">
        <f t="shared" si="22"/>
        <v>0</v>
      </c>
      <c r="S245" s="74"/>
      <c r="T245" s="107">
        <f t="shared" si="23"/>
        <v>0</v>
      </c>
    </row>
    <row r="246" spans="2:20">
      <c r="B246" s="72"/>
      <c r="C246" s="143"/>
      <c r="D246" s="102"/>
      <c r="E246" s="73"/>
      <c r="F246" s="74"/>
      <c r="G246" s="74"/>
      <c r="H246" s="74"/>
      <c r="I246" s="74"/>
      <c r="J246" s="180">
        <f t="shared" si="18"/>
        <v>0</v>
      </c>
      <c r="K246" s="74"/>
      <c r="L246" s="180">
        <f t="shared" si="19"/>
        <v>0</v>
      </c>
      <c r="M246" s="74"/>
      <c r="N246" s="180">
        <f t="shared" si="20"/>
        <v>0</v>
      </c>
      <c r="O246" s="74"/>
      <c r="P246" s="180">
        <f t="shared" si="21"/>
        <v>0</v>
      </c>
      <c r="Q246" s="74"/>
      <c r="R246" s="180">
        <f t="shared" si="22"/>
        <v>0</v>
      </c>
      <c r="S246" s="74"/>
      <c r="T246" s="107">
        <f t="shared" si="23"/>
        <v>0</v>
      </c>
    </row>
    <row r="247" spans="2:20">
      <c r="B247" s="75"/>
      <c r="C247" s="144"/>
      <c r="D247" s="101"/>
      <c r="E247" s="73"/>
      <c r="F247" s="74"/>
      <c r="G247" s="74"/>
      <c r="H247" s="74"/>
      <c r="I247" s="74"/>
      <c r="J247" s="180">
        <f t="shared" si="18"/>
        <v>0</v>
      </c>
      <c r="K247" s="74"/>
      <c r="L247" s="180">
        <f t="shared" si="19"/>
        <v>0</v>
      </c>
      <c r="M247" s="74"/>
      <c r="N247" s="180">
        <f t="shared" si="20"/>
        <v>0</v>
      </c>
      <c r="O247" s="74"/>
      <c r="P247" s="180">
        <f t="shared" si="21"/>
        <v>0</v>
      </c>
      <c r="Q247" s="74"/>
      <c r="R247" s="180">
        <f t="shared" si="22"/>
        <v>0</v>
      </c>
      <c r="S247" s="74"/>
      <c r="T247" s="107">
        <f t="shared" si="23"/>
        <v>0</v>
      </c>
    </row>
    <row r="248" spans="2:20">
      <c r="B248" s="72"/>
      <c r="C248" s="143"/>
      <c r="D248" s="102"/>
      <c r="E248" s="73"/>
      <c r="F248" s="74"/>
      <c r="G248" s="74"/>
      <c r="H248" s="74"/>
      <c r="I248" s="74"/>
      <c r="J248" s="180">
        <f t="shared" si="18"/>
        <v>0</v>
      </c>
      <c r="K248" s="74"/>
      <c r="L248" s="180">
        <f t="shared" si="19"/>
        <v>0</v>
      </c>
      <c r="M248" s="74"/>
      <c r="N248" s="180">
        <f t="shared" si="20"/>
        <v>0</v>
      </c>
      <c r="O248" s="74"/>
      <c r="P248" s="180">
        <f t="shared" si="21"/>
        <v>0</v>
      </c>
      <c r="Q248" s="74"/>
      <c r="R248" s="180">
        <f t="shared" si="22"/>
        <v>0</v>
      </c>
      <c r="S248" s="74"/>
      <c r="T248" s="107">
        <f t="shared" si="23"/>
        <v>0</v>
      </c>
    </row>
    <row r="249" spans="2:20">
      <c r="B249" s="75"/>
      <c r="C249" s="144"/>
      <c r="D249" s="101"/>
      <c r="E249" s="73"/>
      <c r="F249" s="74"/>
      <c r="G249" s="74"/>
      <c r="H249" s="74"/>
      <c r="I249" s="74"/>
      <c r="J249" s="180">
        <f t="shared" si="18"/>
        <v>0</v>
      </c>
      <c r="K249" s="74"/>
      <c r="L249" s="180">
        <f t="shared" si="19"/>
        <v>0</v>
      </c>
      <c r="M249" s="74"/>
      <c r="N249" s="180">
        <f t="shared" si="20"/>
        <v>0</v>
      </c>
      <c r="O249" s="74"/>
      <c r="P249" s="180">
        <f t="shared" si="21"/>
        <v>0</v>
      </c>
      <c r="Q249" s="74"/>
      <c r="R249" s="180">
        <f t="shared" si="22"/>
        <v>0</v>
      </c>
      <c r="S249" s="74"/>
      <c r="T249" s="107">
        <f t="shared" si="23"/>
        <v>0</v>
      </c>
    </row>
    <row r="250" spans="2:20">
      <c r="B250" s="72"/>
      <c r="C250" s="143"/>
      <c r="D250" s="102"/>
      <c r="E250" s="73"/>
      <c r="F250" s="74"/>
      <c r="G250" s="74"/>
      <c r="H250" s="74"/>
      <c r="I250" s="74"/>
      <c r="J250" s="180">
        <f t="shared" si="18"/>
        <v>0</v>
      </c>
      <c r="K250" s="74"/>
      <c r="L250" s="180">
        <f t="shared" si="19"/>
        <v>0</v>
      </c>
      <c r="M250" s="74"/>
      <c r="N250" s="180">
        <f t="shared" si="20"/>
        <v>0</v>
      </c>
      <c r="O250" s="74"/>
      <c r="P250" s="180">
        <f t="shared" si="21"/>
        <v>0</v>
      </c>
      <c r="Q250" s="74"/>
      <c r="R250" s="180">
        <f t="shared" si="22"/>
        <v>0</v>
      </c>
      <c r="S250" s="74"/>
      <c r="T250" s="107">
        <f t="shared" si="23"/>
        <v>0</v>
      </c>
    </row>
    <row r="251" spans="2:20">
      <c r="B251" s="72"/>
      <c r="C251" s="143"/>
      <c r="D251" s="102"/>
      <c r="E251" s="73"/>
      <c r="F251" s="74"/>
      <c r="G251" s="74"/>
      <c r="H251" s="74"/>
      <c r="I251" s="74"/>
      <c r="J251" s="180">
        <f t="shared" si="18"/>
        <v>0</v>
      </c>
      <c r="K251" s="74"/>
      <c r="L251" s="180">
        <f t="shared" si="19"/>
        <v>0</v>
      </c>
      <c r="M251" s="74"/>
      <c r="N251" s="180">
        <f t="shared" si="20"/>
        <v>0</v>
      </c>
      <c r="O251" s="74"/>
      <c r="P251" s="180">
        <f t="shared" si="21"/>
        <v>0</v>
      </c>
      <c r="Q251" s="74"/>
      <c r="R251" s="180">
        <f t="shared" si="22"/>
        <v>0</v>
      </c>
      <c r="S251" s="74"/>
      <c r="T251" s="107">
        <f t="shared" si="23"/>
        <v>0</v>
      </c>
    </row>
    <row r="252" spans="2:20">
      <c r="B252" s="72"/>
      <c r="C252" s="143"/>
      <c r="D252" s="102"/>
      <c r="E252" s="73"/>
      <c r="F252" s="74"/>
      <c r="G252" s="74"/>
      <c r="H252" s="74"/>
      <c r="I252" s="74"/>
      <c r="J252" s="180">
        <f t="shared" si="18"/>
        <v>0</v>
      </c>
      <c r="K252" s="74"/>
      <c r="L252" s="180">
        <f t="shared" si="19"/>
        <v>0</v>
      </c>
      <c r="M252" s="74"/>
      <c r="N252" s="180">
        <f t="shared" si="20"/>
        <v>0</v>
      </c>
      <c r="O252" s="74"/>
      <c r="P252" s="180">
        <f t="shared" si="21"/>
        <v>0</v>
      </c>
      <c r="Q252" s="74"/>
      <c r="R252" s="180">
        <f t="shared" si="22"/>
        <v>0</v>
      </c>
      <c r="S252" s="74"/>
      <c r="T252" s="107">
        <f t="shared" si="23"/>
        <v>0</v>
      </c>
    </row>
    <row r="253" spans="2:20">
      <c r="B253" s="75"/>
      <c r="C253" s="144"/>
      <c r="D253" s="101"/>
      <c r="E253" s="73"/>
      <c r="F253" s="74"/>
      <c r="G253" s="74"/>
      <c r="H253" s="74"/>
      <c r="I253" s="74"/>
      <c r="J253" s="180">
        <f t="shared" si="18"/>
        <v>0</v>
      </c>
      <c r="K253" s="74"/>
      <c r="L253" s="180">
        <f t="shared" si="19"/>
        <v>0</v>
      </c>
      <c r="M253" s="74"/>
      <c r="N253" s="180">
        <f t="shared" si="20"/>
        <v>0</v>
      </c>
      <c r="O253" s="74"/>
      <c r="P253" s="180">
        <f t="shared" si="21"/>
        <v>0</v>
      </c>
      <c r="Q253" s="74"/>
      <c r="R253" s="180">
        <f t="shared" si="22"/>
        <v>0</v>
      </c>
      <c r="S253" s="74"/>
      <c r="T253" s="107">
        <f t="shared" si="23"/>
        <v>0</v>
      </c>
    </row>
    <row r="254" spans="2:20">
      <c r="B254" s="75"/>
      <c r="C254" s="144"/>
      <c r="D254" s="101"/>
      <c r="E254" s="73"/>
      <c r="F254" s="74"/>
      <c r="G254" s="74"/>
      <c r="H254" s="74"/>
      <c r="I254" s="74"/>
      <c r="J254" s="180">
        <f t="shared" si="18"/>
        <v>0</v>
      </c>
      <c r="K254" s="74"/>
      <c r="L254" s="180">
        <f t="shared" si="19"/>
        <v>0</v>
      </c>
      <c r="M254" s="74"/>
      <c r="N254" s="180">
        <f t="shared" si="20"/>
        <v>0</v>
      </c>
      <c r="O254" s="74"/>
      <c r="P254" s="180">
        <f t="shared" si="21"/>
        <v>0</v>
      </c>
      <c r="Q254" s="74"/>
      <c r="R254" s="180">
        <f t="shared" si="22"/>
        <v>0</v>
      </c>
      <c r="S254" s="74"/>
      <c r="T254" s="107">
        <f t="shared" si="23"/>
        <v>0</v>
      </c>
    </row>
    <row r="255" spans="2:20">
      <c r="B255" s="72"/>
      <c r="C255" s="143"/>
      <c r="D255" s="102"/>
      <c r="E255" s="73"/>
      <c r="F255" s="74"/>
      <c r="G255" s="74"/>
      <c r="H255" s="74"/>
      <c r="I255" s="74"/>
      <c r="J255" s="180">
        <f t="shared" si="18"/>
        <v>0</v>
      </c>
      <c r="K255" s="74"/>
      <c r="L255" s="180">
        <f t="shared" si="19"/>
        <v>0</v>
      </c>
      <c r="M255" s="74"/>
      <c r="N255" s="180">
        <f t="shared" si="20"/>
        <v>0</v>
      </c>
      <c r="O255" s="74"/>
      <c r="P255" s="180">
        <f t="shared" si="21"/>
        <v>0</v>
      </c>
      <c r="Q255" s="74"/>
      <c r="R255" s="180">
        <f t="shared" si="22"/>
        <v>0</v>
      </c>
      <c r="S255" s="74"/>
      <c r="T255" s="107">
        <f t="shared" si="23"/>
        <v>0</v>
      </c>
    </row>
    <row r="256" spans="2:20">
      <c r="B256" s="72"/>
      <c r="C256" s="143"/>
      <c r="D256" s="102"/>
      <c r="E256" s="73"/>
      <c r="F256" s="74"/>
      <c r="G256" s="74"/>
      <c r="H256" s="74"/>
      <c r="I256" s="74"/>
      <c r="J256" s="180">
        <f t="shared" si="18"/>
        <v>0</v>
      </c>
      <c r="K256" s="74"/>
      <c r="L256" s="180">
        <f t="shared" si="19"/>
        <v>0</v>
      </c>
      <c r="M256" s="74"/>
      <c r="N256" s="180">
        <f t="shared" si="20"/>
        <v>0</v>
      </c>
      <c r="O256" s="74"/>
      <c r="P256" s="180">
        <f t="shared" si="21"/>
        <v>0</v>
      </c>
      <c r="Q256" s="74"/>
      <c r="R256" s="180">
        <f t="shared" si="22"/>
        <v>0</v>
      </c>
      <c r="S256" s="74"/>
      <c r="T256" s="107">
        <f t="shared" si="23"/>
        <v>0</v>
      </c>
    </row>
    <row r="257" spans="2:20">
      <c r="B257" s="75"/>
      <c r="C257" s="144"/>
      <c r="D257" s="101"/>
      <c r="E257" s="73"/>
      <c r="F257" s="74"/>
      <c r="G257" s="74"/>
      <c r="H257" s="74"/>
      <c r="I257" s="74"/>
      <c r="J257" s="180">
        <f t="shared" si="18"/>
        <v>0</v>
      </c>
      <c r="K257" s="74"/>
      <c r="L257" s="180">
        <f t="shared" si="19"/>
        <v>0</v>
      </c>
      <c r="M257" s="74"/>
      <c r="N257" s="180">
        <f t="shared" si="20"/>
        <v>0</v>
      </c>
      <c r="O257" s="74"/>
      <c r="P257" s="180">
        <f t="shared" si="21"/>
        <v>0</v>
      </c>
      <c r="Q257" s="74"/>
      <c r="R257" s="180">
        <f t="shared" si="22"/>
        <v>0</v>
      </c>
      <c r="S257" s="74"/>
      <c r="T257" s="107">
        <f t="shared" si="23"/>
        <v>0</v>
      </c>
    </row>
    <row r="258" spans="2:20">
      <c r="B258" s="72"/>
      <c r="C258" s="143"/>
      <c r="D258" s="102"/>
      <c r="E258" s="73"/>
      <c r="F258" s="74"/>
      <c r="G258" s="74"/>
      <c r="H258" s="74"/>
      <c r="I258" s="74"/>
      <c r="J258" s="180">
        <f t="shared" si="18"/>
        <v>0</v>
      </c>
      <c r="K258" s="74"/>
      <c r="L258" s="180">
        <f t="shared" si="19"/>
        <v>0</v>
      </c>
      <c r="M258" s="74"/>
      <c r="N258" s="180">
        <f t="shared" si="20"/>
        <v>0</v>
      </c>
      <c r="O258" s="74"/>
      <c r="P258" s="180">
        <f t="shared" si="21"/>
        <v>0</v>
      </c>
      <c r="Q258" s="74"/>
      <c r="R258" s="180">
        <f t="shared" si="22"/>
        <v>0</v>
      </c>
      <c r="S258" s="74"/>
      <c r="T258" s="107">
        <f t="shared" si="23"/>
        <v>0</v>
      </c>
    </row>
    <row r="259" spans="2:20">
      <c r="B259" s="72"/>
      <c r="C259" s="143"/>
      <c r="D259" s="102"/>
      <c r="E259" s="73"/>
      <c r="F259" s="74"/>
      <c r="G259" s="74"/>
      <c r="H259" s="74"/>
      <c r="I259" s="74"/>
      <c r="J259" s="180">
        <f t="shared" si="18"/>
        <v>0</v>
      </c>
      <c r="K259" s="74"/>
      <c r="L259" s="180">
        <f t="shared" si="19"/>
        <v>0</v>
      </c>
      <c r="M259" s="74"/>
      <c r="N259" s="180">
        <f t="shared" si="20"/>
        <v>0</v>
      </c>
      <c r="O259" s="74"/>
      <c r="P259" s="180">
        <f t="shared" si="21"/>
        <v>0</v>
      </c>
      <c r="Q259" s="74"/>
      <c r="R259" s="180">
        <f t="shared" si="22"/>
        <v>0</v>
      </c>
      <c r="S259" s="74"/>
      <c r="T259" s="107">
        <f t="shared" si="23"/>
        <v>0</v>
      </c>
    </row>
    <row r="260" spans="2:20">
      <c r="B260" s="72"/>
      <c r="C260" s="143"/>
      <c r="D260" s="102"/>
      <c r="E260" s="73"/>
      <c r="F260" s="74"/>
      <c r="G260" s="74"/>
      <c r="H260" s="74"/>
      <c r="I260" s="74"/>
      <c r="J260" s="180">
        <f t="shared" si="18"/>
        <v>0</v>
      </c>
      <c r="K260" s="74"/>
      <c r="L260" s="180">
        <f t="shared" si="19"/>
        <v>0</v>
      </c>
      <c r="M260" s="74"/>
      <c r="N260" s="180">
        <f t="shared" si="20"/>
        <v>0</v>
      </c>
      <c r="O260" s="74"/>
      <c r="P260" s="180">
        <f t="shared" si="21"/>
        <v>0</v>
      </c>
      <c r="Q260" s="74"/>
      <c r="R260" s="180">
        <f t="shared" si="22"/>
        <v>0</v>
      </c>
      <c r="S260" s="74"/>
      <c r="T260" s="107">
        <f t="shared" si="23"/>
        <v>0</v>
      </c>
    </row>
    <row r="261" spans="2:20">
      <c r="B261" s="72"/>
      <c r="C261" s="143"/>
      <c r="D261" s="102"/>
      <c r="E261" s="73"/>
      <c r="F261" s="74"/>
      <c r="G261" s="74"/>
      <c r="H261" s="74"/>
      <c r="I261" s="74"/>
      <c r="J261" s="180">
        <f t="shared" si="18"/>
        <v>0</v>
      </c>
      <c r="K261" s="74"/>
      <c r="L261" s="180">
        <f t="shared" si="19"/>
        <v>0</v>
      </c>
      <c r="M261" s="74"/>
      <c r="N261" s="180">
        <f t="shared" si="20"/>
        <v>0</v>
      </c>
      <c r="O261" s="74"/>
      <c r="P261" s="180">
        <f t="shared" si="21"/>
        <v>0</v>
      </c>
      <c r="Q261" s="74"/>
      <c r="R261" s="180">
        <f t="shared" si="22"/>
        <v>0</v>
      </c>
      <c r="S261" s="74"/>
      <c r="T261" s="107">
        <f t="shared" si="23"/>
        <v>0</v>
      </c>
    </row>
    <row r="262" spans="2:20">
      <c r="B262" s="72"/>
      <c r="C262" s="143"/>
      <c r="D262" s="102"/>
      <c r="E262" s="73"/>
      <c r="F262" s="74"/>
      <c r="G262" s="74"/>
      <c r="H262" s="74"/>
      <c r="I262" s="74"/>
      <c r="J262" s="180">
        <f t="shared" si="18"/>
        <v>0</v>
      </c>
      <c r="K262" s="74"/>
      <c r="L262" s="180">
        <f t="shared" si="19"/>
        <v>0</v>
      </c>
      <c r="M262" s="74"/>
      <c r="N262" s="180">
        <f t="shared" si="20"/>
        <v>0</v>
      </c>
      <c r="O262" s="74"/>
      <c r="P262" s="180">
        <f t="shared" si="21"/>
        <v>0</v>
      </c>
      <c r="Q262" s="74"/>
      <c r="R262" s="180">
        <f t="shared" si="22"/>
        <v>0</v>
      </c>
      <c r="S262" s="74"/>
      <c r="T262" s="107">
        <f t="shared" si="23"/>
        <v>0</v>
      </c>
    </row>
    <row r="263" spans="2:20">
      <c r="B263" s="72"/>
      <c r="C263" s="143"/>
      <c r="D263" s="102"/>
      <c r="E263" s="73"/>
      <c r="F263" s="74"/>
      <c r="G263" s="74"/>
      <c r="H263" s="74"/>
      <c r="I263" s="74"/>
      <c r="J263" s="180">
        <f t="shared" si="18"/>
        <v>0</v>
      </c>
      <c r="K263" s="74"/>
      <c r="L263" s="180">
        <f t="shared" si="19"/>
        <v>0</v>
      </c>
      <c r="M263" s="74"/>
      <c r="N263" s="180">
        <f t="shared" si="20"/>
        <v>0</v>
      </c>
      <c r="O263" s="74"/>
      <c r="P263" s="180">
        <f t="shared" si="21"/>
        <v>0</v>
      </c>
      <c r="Q263" s="74"/>
      <c r="R263" s="180">
        <f t="shared" si="22"/>
        <v>0</v>
      </c>
      <c r="S263" s="74"/>
      <c r="T263" s="107">
        <f t="shared" si="23"/>
        <v>0</v>
      </c>
    </row>
    <row r="264" spans="2:20">
      <c r="B264" s="72"/>
      <c r="C264" s="143"/>
      <c r="D264" s="102"/>
      <c r="E264" s="73"/>
      <c r="F264" s="74"/>
      <c r="G264" s="74"/>
      <c r="H264" s="74"/>
      <c r="I264" s="74"/>
      <c r="J264" s="180">
        <f t="shared" si="18"/>
        <v>0</v>
      </c>
      <c r="K264" s="74"/>
      <c r="L264" s="180">
        <f t="shared" si="19"/>
        <v>0</v>
      </c>
      <c r="M264" s="74"/>
      <c r="N264" s="180">
        <f t="shared" si="20"/>
        <v>0</v>
      </c>
      <c r="O264" s="74"/>
      <c r="P264" s="180">
        <f t="shared" si="21"/>
        <v>0</v>
      </c>
      <c r="Q264" s="74"/>
      <c r="R264" s="180">
        <f t="shared" si="22"/>
        <v>0</v>
      </c>
      <c r="S264" s="74"/>
      <c r="T264" s="107">
        <f t="shared" si="23"/>
        <v>0</v>
      </c>
    </row>
    <row r="265" spans="2:20">
      <c r="B265" s="72"/>
      <c r="C265" s="143"/>
      <c r="D265" s="102"/>
      <c r="E265" s="73"/>
      <c r="F265" s="74"/>
      <c r="G265" s="74"/>
      <c r="H265" s="74"/>
      <c r="I265" s="74"/>
      <c r="J265" s="180">
        <f t="shared" si="18"/>
        <v>0</v>
      </c>
      <c r="K265" s="74"/>
      <c r="L265" s="180">
        <f t="shared" si="19"/>
        <v>0</v>
      </c>
      <c r="M265" s="74"/>
      <c r="N265" s="180">
        <f t="shared" si="20"/>
        <v>0</v>
      </c>
      <c r="O265" s="74"/>
      <c r="P265" s="180">
        <f t="shared" si="21"/>
        <v>0</v>
      </c>
      <c r="Q265" s="74"/>
      <c r="R265" s="180">
        <f t="shared" si="22"/>
        <v>0</v>
      </c>
      <c r="S265" s="74"/>
      <c r="T265" s="107">
        <f t="shared" si="23"/>
        <v>0</v>
      </c>
    </row>
    <row r="266" spans="2:20">
      <c r="B266" s="72"/>
      <c r="C266" s="143"/>
      <c r="D266" s="101"/>
      <c r="E266" s="73"/>
      <c r="F266" s="74"/>
      <c r="G266" s="74"/>
      <c r="H266" s="74"/>
      <c r="I266" s="74"/>
      <c r="J266" s="180">
        <f t="shared" si="18"/>
        <v>0</v>
      </c>
      <c r="K266" s="74"/>
      <c r="L266" s="180">
        <f t="shared" si="19"/>
        <v>0</v>
      </c>
      <c r="M266" s="74"/>
      <c r="N266" s="180">
        <f t="shared" si="20"/>
        <v>0</v>
      </c>
      <c r="O266" s="74"/>
      <c r="P266" s="180">
        <f t="shared" si="21"/>
        <v>0</v>
      </c>
      <c r="Q266" s="74"/>
      <c r="R266" s="180">
        <f t="shared" si="22"/>
        <v>0</v>
      </c>
      <c r="S266" s="74"/>
      <c r="T266" s="107">
        <f t="shared" si="23"/>
        <v>0</v>
      </c>
    </row>
    <row r="267" spans="2:20">
      <c r="B267" s="72"/>
      <c r="C267" s="143"/>
      <c r="D267" s="102"/>
      <c r="E267" s="73"/>
      <c r="F267" s="74"/>
      <c r="G267" s="74"/>
      <c r="H267" s="74"/>
      <c r="I267" s="74"/>
      <c r="J267" s="180">
        <f t="shared" si="18"/>
        <v>0</v>
      </c>
      <c r="K267" s="74"/>
      <c r="L267" s="180">
        <f t="shared" si="19"/>
        <v>0</v>
      </c>
      <c r="M267" s="74"/>
      <c r="N267" s="180">
        <f t="shared" si="20"/>
        <v>0</v>
      </c>
      <c r="O267" s="74"/>
      <c r="P267" s="180">
        <f t="shared" si="21"/>
        <v>0</v>
      </c>
      <c r="Q267" s="74"/>
      <c r="R267" s="180">
        <f t="shared" si="22"/>
        <v>0</v>
      </c>
      <c r="S267" s="74"/>
      <c r="T267" s="107">
        <f t="shared" si="23"/>
        <v>0</v>
      </c>
    </row>
    <row r="268" spans="2:20">
      <c r="B268" s="72"/>
      <c r="C268" s="143"/>
      <c r="D268" s="102"/>
      <c r="E268" s="73"/>
      <c r="F268" s="74"/>
      <c r="G268" s="74"/>
      <c r="H268" s="74"/>
      <c r="I268" s="74"/>
      <c r="J268" s="180">
        <f t="shared" si="18"/>
        <v>0</v>
      </c>
      <c r="K268" s="74"/>
      <c r="L268" s="180">
        <f t="shared" si="19"/>
        <v>0</v>
      </c>
      <c r="M268" s="74"/>
      <c r="N268" s="180">
        <f t="shared" si="20"/>
        <v>0</v>
      </c>
      <c r="O268" s="74"/>
      <c r="P268" s="180">
        <f t="shared" si="21"/>
        <v>0</v>
      </c>
      <c r="Q268" s="74"/>
      <c r="R268" s="180">
        <f t="shared" si="22"/>
        <v>0</v>
      </c>
      <c r="S268" s="74"/>
      <c r="T268" s="107">
        <f t="shared" si="23"/>
        <v>0</v>
      </c>
    </row>
    <row r="269" spans="2:20">
      <c r="B269" s="72"/>
      <c r="C269" s="143"/>
      <c r="D269" s="102"/>
      <c r="E269" s="73"/>
      <c r="F269" s="74"/>
      <c r="G269" s="74"/>
      <c r="H269" s="74"/>
      <c r="I269" s="74"/>
      <c r="J269" s="180">
        <f t="shared" si="18"/>
        <v>0</v>
      </c>
      <c r="K269" s="74"/>
      <c r="L269" s="180">
        <f t="shared" si="19"/>
        <v>0</v>
      </c>
      <c r="M269" s="74"/>
      <c r="N269" s="180">
        <f t="shared" si="20"/>
        <v>0</v>
      </c>
      <c r="O269" s="74"/>
      <c r="P269" s="180">
        <f t="shared" si="21"/>
        <v>0</v>
      </c>
      <c r="Q269" s="74"/>
      <c r="R269" s="180">
        <f t="shared" si="22"/>
        <v>0</v>
      </c>
      <c r="S269" s="74"/>
      <c r="T269" s="107">
        <f t="shared" si="23"/>
        <v>0</v>
      </c>
    </row>
    <row r="270" spans="2:20">
      <c r="B270" s="75"/>
      <c r="C270" s="144"/>
      <c r="D270" s="101"/>
      <c r="E270" s="73"/>
      <c r="F270" s="74"/>
      <c r="G270" s="74"/>
      <c r="H270" s="74"/>
      <c r="I270" s="74"/>
      <c r="J270" s="180">
        <f t="shared" si="18"/>
        <v>0</v>
      </c>
      <c r="K270" s="74"/>
      <c r="L270" s="180">
        <f t="shared" si="19"/>
        <v>0</v>
      </c>
      <c r="M270" s="74"/>
      <c r="N270" s="180">
        <f t="shared" si="20"/>
        <v>0</v>
      </c>
      <c r="O270" s="74"/>
      <c r="P270" s="180">
        <f t="shared" si="21"/>
        <v>0</v>
      </c>
      <c r="Q270" s="74"/>
      <c r="R270" s="180">
        <f t="shared" si="22"/>
        <v>0</v>
      </c>
      <c r="S270" s="74"/>
      <c r="T270" s="107">
        <f t="shared" si="23"/>
        <v>0</v>
      </c>
    </row>
    <row r="271" spans="2:20">
      <c r="B271" s="75"/>
      <c r="C271" s="144"/>
      <c r="D271" s="101"/>
      <c r="E271" s="73"/>
      <c r="F271" s="74"/>
      <c r="G271" s="74"/>
      <c r="H271" s="74"/>
      <c r="I271" s="74"/>
      <c r="J271" s="180">
        <f t="shared" si="18"/>
        <v>0</v>
      </c>
      <c r="K271" s="74"/>
      <c r="L271" s="180">
        <f t="shared" si="19"/>
        <v>0</v>
      </c>
      <c r="M271" s="74"/>
      <c r="N271" s="180">
        <f t="shared" si="20"/>
        <v>0</v>
      </c>
      <c r="O271" s="74"/>
      <c r="P271" s="180">
        <f t="shared" si="21"/>
        <v>0</v>
      </c>
      <c r="Q271" s="74"/>
      <c r="R271" s="180">
        <f t="shared" si="22"/>
        <v>0</v>
      </c>
      <c r="S271" s="74"/>
      <c r="T271" s="107">
        <f t="shared" si="23"/>
        <v>0</v>
      </c>
    </row>
    <row r="272" spans="2:20">
      <c r="B272" s="75"/>
      <c r="C272" s="144"/>
      <c r="D272" s="101"/>
      <c r="E272" s="73"/>
      <c r="F272" s="74"/>
      <c r="G272" s="74"/>
      <c r="H272" s="74"/>
      <c r="I272" s="74"/>
      <c r="J272" s="180">
        <f t="shared" si="18"/>
        <v>0</v>
      </c>
      <c r="K272" s="74"/>
      <c r="L272" s="180">
        <f t="shared" si="19"/>
        <v>0</v>
      </c>
      <c r="M272" s="74"/>
      <c r="N272" s="180">
        <f t="shared" si="20"/>
        <v>0</v>
      </c>
      <c r="O272" s="74"/>
      <c r="P272" s="180">
        <f t="shared" si="21"/>
        <v>0</v>
      </c>
      <c r="Q272" s="74"/>
      <c r="R272" s="180">
        <f t="shared" si="22"/>
        <v>0</v>
      </c>
      <c r="S272" s="74"/>
      <c r="T272" s="107">
        <f t="shared" si="23"/>
        <v>0</v>
      </c>
    </row>
    <row r="273" spans="2:20">
      <c r="B273" s="72"/>
      <c r="C273" s="143"/>
      <c r="D273" s="102"/>
      <c r="E273" s="73"/>
      <c r="F273" s="74"/>
      <c r="G273" s="74"/>
      <c r="H273" s="74"/>
      <c r="I273" s="74"/>
      <c r="J273" s="180">
        <f t="shared" si="18"/>
        <v>0</v>
      </c>
      <c r="K273" s="74"/>
      <c r="L273" s="180">
        <f t="shared" si="19"/>
        <v>0</v>
      </c>
      <c r="M273" s="74"/>
      <c r="N273" s="180">
        <f t="shared" si="20"/>
        <v>0</v>
      </c>
      <c r="O273" s="74"/>
      <c r="P273" s="180">
        <f t="shared" si="21"/>
        <v>0</v>
      </c>
      <c r="Q273" s="74"/>
      <c r="R273" s="180">
        <f t="shared" si="22"/>
        <v>0</v>
      </c>
      <c r="S273" s="74"/>
      <c r="T273" s="107">
        <f t="shared" si="23"/>
        <v>0</v>
      </c>
    </row>
    <row r="274" spans="2:20">
      <c r="B274" s="75"/>
      <c r="C274" s="144"/>
      <c r="D274" s="101"/>
      <c r="E274" s="73"/>
      <c r="F274" s="74"/>
      <c r="G274" s="74"/>
      <c r="H274" s="74"/>
      <c r="I274" s="74"/>
      <c r="J274" s="180">
        <f t="shared" si="18"/>
        <v>0</v>
      </c>
      <c r="K274" s="74"/>
      <c r="L274" s="180">
        <f t="shared" si="19"/>
        <v>0</v>
      </c>
      <c r="M274" s="74"/>
      <c r="N274" s="180">
        <f t="shared" si="20"/>
        <v>0</v>
      </c>
      <c r="O274" s="74"/>
      <c r="P274" s="180">
        <f t="shared" si="21"/>
        <v>0</v>
      </c>
      <c r="Q274" s="74"/>
      <c r="R274" s="180">
        <f t="shared" si="22"/>
        <v>0</v>
      </c>
      <c r="S274" s="74"/>
      <c r="T274" s="107">
        <f t="shared" si="23"/>
        <v>0</v>
      </c>
    </row>
    <row r="275" spans="2:20">
      <c r="B275" s="72"/>
      <c r="C275" s="143"/>
      <c r="D275" s="102"/>
      <c r="E275" s="73"/>
      <c r="F275" s="74"/>
      <c r="G275" s="74"/>
      <c r="H275" s="74"/>
      <c r="I275" s="74"/>
      <c r="J275" s="180">
        <f t="shared" si="18"/>
        <v>0</v>
      </c>
      <c r="K275" s="74"/>
      <c r="L275" s="180">
        <f t="shared" si="19"/>
        <v>0</v>
      </c>
      <c r="M275" s="74"/>
      <c r="N275" s="180">
        <f t="shared" si="20"/>
        <v>0</v>
      </c>
      <c r="O275" s="74"/>
      <c r="P275" s="180">
        <f t="shared" si="21"/>
        <v>0</v>
      </c>
      <c r="Q275" s="74"/>
      <c r="R275" s="180">
        <f t="shared" si="22"/>
        <v>0</v>
      </c>
      <c r="S275" s="74"/>
      <c r="T275" s="107">
        <f t="shared" si="23"/>
        <v>0</v>
      </c>
    </row>
    <row r="276" spans="2:20">
      <c r="B276" s="72"/>
      <c r="C276" s="143"/>
      <c r="D276" s="102"/>
      <c r="E276" s="73"/>
      <c r="F276" s="74"/>
      <c r="G276" s="74"/>
      <c r="H276" s="74"/>
      <c r="I276" s="74"/>
      <c r="J276" s="180">
        <f t="shared" si="18"/>
        <v>0</v>
      </c>
      <c r="K276" s="74"/>
      <c r="L276" s="180">
        <f t="shared" si="19"/>
        <v>0</v>
      </c>
      <c r="M276" s="74"/>
      <c r="N276" s="180">
        <f t="shared" si="20"/>
        <v>0</v>
      </c>
      <c r="O276" s="74"/>
      <c r="P276" s="180">
        <f t="shared" si="21"/>
        <v>0</v>
      </c>
      <c r="Q276" s="74"/>
      <c r="R276" s="180">
        <f t="shared" si="22"/>
        <v>0</v>
      </c>
      <c r="S276" s="74"/>
      <c r="T276" s="107">
        <f t="shared" si="23"/>
        <v>0</v>
      </c>
    </row>
    <row r="277" spans="2:20">
      <c r="B277" s="72"/>
      <c r="C277" s="143"/>
      <c r="D277" s="102"/>
      <c r="E277" s="73"/>
      <c r="F277" s="74"/>
      <c r="G277" s="74"/>
      <c r="H277" s="74"/>
      <c r="I277" s="74"/>
      <c r="J277" s="180">
        <f t="shared" si="18"/>
        <v>0</v>
      </c>
      <c r="K277" s="74"/>
      <c r="L277" s="180">
        <f t="shared" si="19"/>
        <v>0</v>
      </c>
      <c r="M277" s="74"/>
      <c r="N277" s="180">
        <f t="shared" si="20"/>
        <v>0</v>
      </c>
      <c r="O277" s="74"/>
      <c r="P277" s="180">
        <f t="shared" si="21"/>
        <v>0</v>
      </c>
      <c r="Q277" s="74"/>
      <c r="R277" s="180">
        <f t="shared" si="22"/>
        <v>0</v>
      </c>
      <c r="S277" s="74"/>
      <c r="T277" s="107">
        <f t="shared" si="23"/>
        <v>0</v>
      </c>
    </row>
    <row r="278" spans="2:20">
      <c r="B278" s="72"/>
      <c r="C278" s="143"/>
      <c r="D278" s="102"/>
      <c r="E278" s="73"/>
      <c r="F278" s="74"/>
      <c r="G278" s="74"/>
      <c r="H278" s="74"/>
      <c r="I278" s="74"/>
      <c r="J278" s="180">
        <f t="shared" si="18"/>
        <v>0</v>
      </c>
      <c r="K278" s="74"/>
      <c r="L278" s="180">
        <f t="shared" si="19"/>
        <v>0</v>
      </c>
      <c r="M278" s="74"/>
      <c r="N278" s="180">
        <f t="shared" si="20"/>
        <v>0</v>
      </c>
      <c r="O278" s="74"/>
      <c r="P278" s="180">
        <f t="shared" si="21"/>
        <v>0</v>
      </c>
      <c r="Q278" s="74"/>
      <c r="R278" s="180">
        <f t="shared" si="22"/>
        <v>0</v>
      </c>
      <c r="S278" s="74"/>
      <c r="T278" s="107">
        <f t="shared" si="23"/>
        <v>0</v>
      </c>
    </row>
    <row r="279" spans="2:20">
      <c r="B279" s="72"/>
      <c r="C279" s="143"/>
      <c r="D279" s="101"/>
      <c r="E279" s="73"/>
      <c r="F279" s="74"/>
      <c r="G279" s="74"/>
      <c r="H279" s="74"/>
      <c r="I279" s="74"/>
      <c r="J279" s="180">
        <f t="shared" ref="J279:J342" si="24">I279*IF(D279,FE_VoitureED/D279,0)</f>
        <v>0</v>
      </c>
      <c r="K279" s="74"/>
      <c r="L279" s="180">
        <f t="shared" ref="L279:L342" si="25">K279*IF(D279,FE_VUS/D279,0)</f>
        <v>0</v>
      </c>
      <c r="M279" s="74"/>
      <c r="N279" s="180">
        <f t="shared" ref="N279:N342" si="26">M279*IF(D279,FE_Electrique/D279,0)</f>
        <v>0</v>
      </c>
      <c r="O279" s="74"/>
      <c r="P279" s="180">
        <f t="shared" ref="P279:P342" si="27">O279*IF(D279,FE_Hybride/D279,0)</f>
        <v>0</v>
      </c>
      <c r="Q279" s="74"/>
      <c r="R279" s="180">
        <f t="shared" ref="R279:R342" si="28">Q279*IF(D279,FE_Moto/D279,0)</f>
        <v>0</v>
      </c>
      <c r="S279" s="74"/>
      <c r="T279" s="107">
        <f t="shared" ref="T279:T342" si="29">E279*FE_Metro+F279*FE_Marche+G279*FE_BusUrbain+H279*FE_Train+I279*IF(D279,FE_VoitureED/D279,0)+K279*IF(D279,FE_VUS/D279,0)+M279*IF(D279,FE_Electrique/D279,0)+O279*IF(D279,FE_Hybride/D279,0)+Q279*IF(D279,FE_Moto/D279,0)+S279*FE_Avion</f>
        <v>0</v>
      </c>
    </row>
    <row r="280" spans="2:20">
      <c r="B280" s="75"/>
      <c r="C280" s="144"/>
      <c r="D280" s="101"/>
      <c r="E280" s="73"/>
      <c r="F280" s="74"/>
      <c r="G280" s="74"/>
      <c r="H280" s="74"/>
      <c r="I280" s="74"/>
      <c r="J280" s="180">
        <f t="shared" si="24"/>
        <v>0</v>
      </c>
      <c r="K280" s="74"/>
      <c r="L280" s="180">
        <f t="shared" si="25"/>
        <v>0</v>
      </c>
      <c r="M280" s="74"/>
      <c r="N280" s="180">
        <f t="shared" si="26"/>
        <v>0</v>
      </c>
      <c r="O280" s="74"/>
      <c r="P280" s="180">
        <f t="shared" si="27"/>
        <v>0</v>
      </c>
      <c r="Q280" s="74"/>
      <c r="R280" s="180">
        <f t="shared" si="28"/>
        <v>0</v>
      </c>
      <c r="S280" s="74"/>
      <c r="T280" s="107">
        <f t="shared" si="29"/>
        <v>0</v>
      </c>
    </row>
    <row r="281" spans="2:20">
      <c r="B281" s="72"/>
      <c r="C281" s="143"/>
      <c r="D281" s="102"/>
      <c r="E281" s="73"/>
      <c r="F281" s="74"/>
      <c r="G281" s="74"/>
      <c r="H281" s="74"/>
      <c r="I281" s="74"/>
      <c r="J281" s="180">
        <f t="shared" si="24"/>
        <v>0</v>
      </c>
      <c r="K281" s="74"/>
      <c r="L281" s="180">
        <f t="shared" si="25"/>
        <v>0</v>
      </c>
      <c r="M281" s="74"/>
      <c r="N281" s="180">
        <f t="shared" si="26"/>
        <v>0</v>
      </c>
      <c r="O281" s="74"/>
      <c r="P281" s="180">
        <f t="shared" si="27"/>
        <v>0</v>
      </c>
      <c r="Q281" s="74"/>
      <c r="R281" s="180">
        <f t="shared" si="28"/>
        <v>0</v>
      </c>
      <c r="S281" s="74"/>
      <c r="T281" s="107">
        <f t="shared" si="29"/>
        <v>0</v>
      </c>
    </row>
    <row r="282" spans="2:20">
      <c r="B282" s="75"/>
      <c r="C282" s="144"/>
      <c r="D282" s="101"/>
      <c r="E282" s="73"/>
      <c r="F282" s="74"/>
      <c r="G282" s="74"/>
      <c r="H282" s="74"/>
      <c r="I282" s="74"/>
      <c r="J282" s="180">
        <f t="shared" si="24"/>
        <v>0</v>
      </c>
      <c r="K282" s="74"/>
      <c r="L282" s="180">
        <f t="shared" si="25"/>
        <v>0</v>
      </c>
      <c r="M282" s="74"/>
      <c r="N282" s="180">
        <f t="shared" si="26"/>
        <v>0</v>
      </c>
      <c r="O282" s="74"/>
      <c r="P282" s="180">
        <f t="shared" si="27"/>
        <v>0</v>
      </c>
      <c r="Q282" s="74"/>
      <c r="R282" s="180">
        <f t="shared" si="28"/>
        <v>0</v>
      </c>
      <c r="S282" s="74"/>
      <c r="T282" s="107">
        <f t="shared" si="29"/>
        <v>0</v>
      </c>
    </row>
    <row r="283" spans="2:20">
      <c r="B283" s="72"/>
      <c r="C283" s="143"/>
      <c r="D283" s="102"/>
      <c r="E283" s="73"/>
      <c r="F283" s="74"/>
      <c r="G283" s="74"/>
      <c r="H283" s="74"/>
      <c r="I283" s="74"/>
      <c r="J283" s="180">
        <f t="shared" si="24"/>
        <v>0</v>
      </c>
      <c r="K283" s="74"/>
      <c r="L283" s="180">
        <f t="shared" si="25"/>
        <v>0</v>
      </c>
      <c r="M283" s="74"/>
      <c r="N283" s="180">
        <f t="shared" si="26"/>
        <v>0</v>
      </c>
      <c r="O283" s="74"/>
      <c r="P283" s="180">
        <f t="shared" si="27"/>
        <v>0</v>
      </c>
      <c r="Q283" s="74"/>
      <c r="R283" s="180">
        <f t="shared" si="28"/>
        <v>0</v>
      </c>
      <c r="S283" s="74"/>
      <c r="T283" s="107">
        <f t="shared" si="29"/>
        <v>0</v>
      </c>
    </row>
    <row r="284" spans="2:20">
      <c r="B284" s="72"/>
      <c r="C284" s="143"/>
      <c r="D284" s="102"/>
      <c r="E284" s="73"/>
      <c r="F284" s="74"/>
      <c r="G284" s="74"/>
      <c r="H284" s="74"/>
      <c r="I284" s="74"/>
      <c r="J284" s="180">
        <f t="shared" si="24"/>
        <v>0</v>
      </c>
      <c r="K284" s="74"/>
      <c r="L284" s="180">
        <f t="shared" si="25"/>
        <v>0</v>
      </c>
      <c r="M284" s="74"/>
      <c r="N284" s="180">
        <f t="shared" si="26"/>
        <v>0</v>
      </c>
      <c r="O284" s="74"/>
      <c r="P284" s="180">
        <f t="shared" si="27"/>
        <v>0</v>
      </c>
      <c r="Q284" s="74"/>
      <c r="R284" s="180">
        <f t="shared" si="28"/>
        <v>0</v>
      </c>
      <c r="S284" s="74"/>
      <c r="T284" s="107">
        <f t="shared" si="29"/>
        <v>0</v>
      </c>
    </row>
    <row r="285" spans="2:20">
      <c r="B285" s="72"/>
      <c r="C285" s="143"/>
      <c r="D285" s="102"/>
      <c r="E285" s="73"/>
      <c r="F285" s="74"/>
      <c r="G285" s="74"/>
      <c r="H285" s="74"/>
      <c r="I285" s="74"/>
      <c r="J285" s="180">
        <f t="shared" si="24"/>
        <v>0</v>
      </c>
      <c r="K285" s="74"/>
      <c r="L285" s="180">
        <f t="shared" si="25"/>
        <v>0</v>
      </c>
      <c r="M285" s="74"/>
      <c r="N285" s="180">
        <f t="shared" si="26"/>
        <v>0</v>
      </c>
      <c r="O285" s="74"/>
      <c r="P285" s="180">
        <f t="shared" si="27"/>
        <v>0</v>
      </c>
      <c r="Q285" s="74"/>
      <c r="R285" s="180">
        <f t="shared" si="28"/>
        <v>0</v>
      </c>
      <c r="S285" s="74"/>
      <c r="T285" s="107">
        <f t="shared" si="29"/>
        <v>0</v>
      </c>
    </row>
    <row r="286" spans="2:20">
      <c r="B286" s="72"/>
      <c r="C286" s="143"/>
      <c r="D286" s="102"/>
      <c r="E286" s="73"/>
      <c r="F286" s="74"/>
      <c r="G286" s="74"/>
      <c r="H286" s="74"/>
      <c r="I286" s="74"/>
      <c r="J286" s="180">
        <f t="shared" si="24"/>
        <v>0</v>
      </c>
      <c r="K286" s="74"/>
      <c r="L286" s="180">
        <f t="shared" si="25"/>
        <v>0</v>
      </c>
      <c r="M286" s="74"/>
      <c r="N286" s="180">
        <f t="shared" si="26"/>
        <v>0</v>
      </c>
      <c r="O286" s="74"/>
      <c r="P286" s="180">
        <f t="shared" si="27"/>
        <v>0</v>
      </c>
      <c r="Q286" s="74"/>
      <c r="R286" s="180">
        <f t="shared" si="28"/>
        <v>0</v>
      </c>
      <c r="S286" s="74"/>
      <c r="T286" s="107">
        <f t="shared" si="29"/>
        <v>0</v>
      </c>
    </row>
    <row r="287" spans="2:20">
      <c r="B287" s="75"/>
      <c r="C287" s="144"/>
      <c r="D287" s="101"/>
      <c r="E287" s="73"/>
      <c r="F287" s="74"/>
      <c r="G287" s="74"/>
      <c r="H287" s="74"/>
      <c r="I287" s="74"/>
      <c r="J287" s="180">
        <f t="shared" si="24"/>
        <v>0</v>
      </c>
      <c r="K287" s="74"/>
      <c r="L287" s="180">
        <f t="shared" si="25"/>
        <v>0</v>
      </c>
      <c r="M287" s="74"/>
      <c r="N287" s="180">
        <f t="shared" si="26"/>
        <v>0</v>
      </c>
      <c r="O287" s="74"/>
      <c r="P287" s="180">
        <f t="shared" si="27"/>
        <v>0</v>
      </c>
      <c r="Q287" s="74"/>
      <c r="R287" s="180">
        <f t="shared" si="28"/>
        <v>0</v>
      </c>
      <c r="S287" s="74"/>
      <c r="T287" s="107">
        <f t="shared" si="29"/>
        <v>0</v>
      </c>
    </row>
    <row r="288" spans="2:20">
      <c r="B288" s="72"/>
      <c r="C288" s="143"/>
      <c r="D288" s="102"/>
      <c r="E288" s="73"/>
      <c r="F288" s="74"/>
      <c r="G288" s="74"/>
      <c r="H288" s="74"/>
      <c r="I288" s="74"/>
      <c r="J288" s="180">
        <f t="shared" si="24"/>
        <v>0</v>
      </c>
      <c r="K288" s="74"/>
      <c r="L288" s="180">
        <f t="shared" si="25"/>
        <v>0</v>
      </c>
      <c r="M288" s="74"/>
      <c r="N288" s="180">
        <f t="shared" si="26"/>
        <v>0</v>
      </c>
      <c r="O288" s="74"/>
      <c r="P288" s="180">
        <f t="shared" si="27"/>
        <v>0</v>
      </c>
      <c r="Q288" s="74"/>
      <c r="R288" s="180">
        <f t="shared" si="28"/>
        <v>0</v>
      </c>
      <c r="S288" s="74"/>
      <c r="T288" s="107">
        <f t="shared" si="29"/>
        <v>0</v>
      </c>
    </row>
    <row r="289" spans="2:20">
      <c r="B289" s="72"/>
      <c r="C289" s="143"/>
      <c r="D289" s="102"/>
      <c r="E289" s="73"/>
      <c r="F289" s="74"/>
      <c r="G289" s="74"/>
      <c r="H289" s="74"/>
      <c r="I289" s="74"/>
      <c r="J289" s="180">
        <f t="shared" si="24"/>
        <v>0</v>
      </c>
      <c r="K289" s="74"/>
      <c r="L289" s="180">
        <f t="shared" si="25"/>
        <v>0</v>
      </c>
      <c r="M289" s="74"/>
      <c r="N289" s="180">
        <f t="shared" si="26"/>
        <v>0</v>
      </c>
      <c r="O289" s="74"/>
      <c r="P289" s="180">
        <f t="shared" si="27"/>
        <v>0</v>
      </c>
      <c r="Q289" s="74"/>
      <c r="R289" s="180">
        <f t="shared" si="28"/>
        <v>0</v>
      </c>
      <c r="S289" s="74"/>
      <c r="T289" s="107">
        <f t="shared" si="29"/>
        <v>0</v>
      </c>
    </row>
    <row r="290" spans="2:20">
      <c r="B290" s="75"/>
      <c r="C290" s="144"/>
      <c r="D290" s="101"/>
      <c r="E290" s="73"/>
      <c r="F290" s="74"/>
      <c r="G290" s="74"/>
      <c r="H290" s="74"/>
      <c r="I290" s="74"/>
      <c r="J290" s="180">
        <f t="shared" si="24"/>
        <v>0</v>
      </c>
      <c r="K290" s="74"/>
      <c r="L290" s="180">
        <f t="shared" si="25"/>
        <v>0</v>
      </c>
      <c r="M290" s="74"/>
      <c r="N290" s="180">
        <f t="shared" si="26"/>
        <v>0</v>
      </c>
      <c r="O290" s="74"/>
      <c r="P290" s="180">
        <f t="shared" si="27"/>
        <v>0</v>
      </c>
      <c r="Q290" s="74"/>
      <c r="R290" s="180">
        <f t="shared" si="28"/>
        <v>0</v>
      </c>
      <c r="S290" s="74"/>
      <c r="T290" s="107">
        <f t="shared" si="29"/>
        <v>0</v>
      </c>
    </row>
    <row r="291" spans="2:20">
      <c r="B291" s="72"/>
      <c r="C291" s="143"/>
      <c r="D291" s="102"/>
      <c r="E291" s="73"/>
      <c r="F291" s="74"/>
      <c r="G291" s="74"/>
      <c r="H291" s="74"/>
      <c r="I291" s="74"/>
      <c r="J291" s="180">
        <f t="shared" si="24"/>
        <v>0</v>
      </c>
      <c r="K291" s="74"/>
      <c r="L291" s="180">
        <f t="shared" si="25"/>
        <v>0</v>
      </c>
      <c r="M291" s="74"/>
      <c r="N291" s="180">
        <f t="shared" si="26"/>
        <v>0</v>
      </c>
      <c r="O291" s="74"/>
      <c r="P291" s="180">
        <f t="shared" si="27"/>
        <v>0</v>
      </c>
      <c r="Q291" s="74"/>
      <c r="R291" s="180">
        <f t="shared" si="28"/>
        <v>0</v>
      </c>
      <c r="S291" s="74"/>
      <c r="T291" s="107">
        <f t="shared" si="29"/>
        <v>0</v>
      </c>
    </row>
    <row r="292" spans="2:20">
      <c r="B292" s="75"/>
      <c r="C292" s="144"/>
      <c r="D292" s="101"/>
      <c r="E292" s="73"/>
      <c r="F292" s="74"/>
      <c r="G292" s="74"/>
      <c r="H292" s="74"/>
      <c r="I292" s="74"/>
      <c r="J292" s="180">
        <f t="shared" si="24"/>
        <v>0</v>
      </c>
      <c r="K292" s="74"/>
      <c r="L292" s="180">
        <f t="shared" si="25"/>
        <v>0</v>
      </c>
      <c r="M292" s="74"/>
      <c r="N292" s="180">
        <f t="shared" si="26"/>
        <v>0</v>
      </c>
      <c r="O292" s="74"/>
      <c r="P292" s="180">
        <f t="shared" si="27"/>
        <v>0</v>
      </c>
      <c r="Q292" s="74"/>
      <c r="R292" s="180">
        <f t="shared" si="28"/>
        <v>0</v>
      </c>
      <c r="S292" s="74"/>
      <c r="T292" s="107">
        <f t="shared" si="29"/>
        <v>0</v>
      </c>
    </row>
    <row r="293" spans="2:20">
      <c r="B293" s="75"/>
      <c r="C293" s="144"/>
      <c r="D293" s="101"/>
      <c r="E293" s="73"/>
      <c r="F293" s="74"/>
      <c r="G293" s="74"/>
      <c r="H293" s="74"/>
      <c r="I293" s="74"/>
      <c r="J293" s="180">
        <f t="shared" si="24"/>
        <v>0</v>
      </c>
      <c r="K293" s="74"/>
      <c r="L293" s="180">
        <f t="shared" si="25"/>
        <v>0</v>
      </c>
      <c r="M293" s="74"/>
      <c r="N293" s="180">
        <f t="shared" si="26"/>
        <v>0</v>
      </c>
      <c r="O293" s="74"/>
      <c r="P293" s="180">
        <f t="shared" si="27"/>
        <v>0</v>
      </c>
      <c r="Q293" s="74"/>
      <c r="R293" s="180">
        <f t="shared" si="28"/>
        <v>0</v>
      </c>
      <c r="S293" s="74"/>
      <c r="T293" s="107">
        <f t="shared" si="29"/>
        <v>0</v>
      </c>
    </row>
    <row r="294" spans="2:20">
      <c r="B294" s="75"/>
      <c r="C294" s="144"/>
      <c r="D294" s="101"/>
      <c r="E294" s="73"/>
      <c r="F294" s="74"/>
      <c r="G294" s="74"/>
      <c r="H294" s="74"/>
      <c r="I294" s="74"/>
      <c r="J294" s="180">
        <f t="shared" si="24"/>
        <v>0</v>
      </c>
      <c r="K294" s="74"/>
      <c r="L294" s="180">
        <f t="shared" si="25"/>
        <v>0</v>
      </c>
      <c r="M294" s="74"/>
      <c r="N294" s="180">
        <f t="shared" si="26"/>
        <v>0</v>
      </c>
      <c r="O294" s="74"/>
      <c r="P294" s="180">
        <f t="shared" si="27"/>
        <v>0</v>
      </c>
      <c r="Q294" s="74"/>
      <c r="R294" s="180">
        <f t="shared" si="28"/>
        <v>0</v>
      </c>
      <c r="S294" s="74"/>
      <c r="T294" s="107">
        <f t="shared" si="29"/>
        <v>0</v>
      </c>
    </row>
    <row r="295" spans="2:20">
      <c r="B295" s="72"/>
      <c r="C295" s="143"/>
      <c r="D295" s="102"/>
      <c r="E295" s="73"/>
      <c r="F295" s="74"/>
      <c r="G295" s="74"/>
      <c r="H295" s="74"/>
      <c r="I295" s="74"/>
      <c r="J295" s="180">
        <f t="shared" si="24"/>
        <v>0</v>
      </c>
      <c r="K295" s="74"/>
      <c r="L295" s="180">
        <f t="shared" si="25"/>
        <v>0</v>
      </c>
      <c r="M295" s="74"/>
      <c r="N295" s="180">
        <f t="shared" si="26"/>
        <v>0</v>
      </c>
      <c r="O295" s="74"/>
      <c r="P295" s="180">
        <f t="shared" si="27"/>
        <v>0</v>
      </c>
      <c r="Q295" s="74"/>
      <c r="R295" s="180">
        <f t="shared" si="28"/>
        <v>0</v>
      </c>
      <c r="S295" s="74"/>
      <c r="T295" s="107">
        <f t="shared" si="29"/>
        <v>0</v>
      </c>
    </row>
    <row r="296" spans="2:20">
      <c r="B296" s="72"/>
      <c r="C296" s="143"/>
      <c r="D296" s="102"/>
      <c r="E296" s="73"/>
      <c r="F296" s="74"/>
      <c r="G296" s="74"/>
      <c r="H296" s="74"/>
      <c r="I296" s="74"/>
      <c r="J296" s="180">
        <f t="shared" si="24"/>
        <v>0</v>
      </c>
      <c r="K296" s="74"/>
      <c r="L296" s="180">
        <f t="shared" si="25"/>
        <v>0</v>
      </c>
      <c r="M296" s="74"/>
      <c r="N296" s="180">
        <f t="shared" si="26"/>
        <v>0</v>
      </c>
      <c r="O296" s="74"/>
      <c r="P296" s="180">
        <f t="shared" si="27"/>
        <v>0</v>
      </c>
      <c r="Q296" s="74"/>
      <c r="R296" s="180">
        <f t="shared" si="28"/>
        <v>0</v>
      </c>
      <c r="S296" s="74"/>
      <c r="T296" s="107">
        <f t="shared" si="29"/>
        <v>0</v>
      </c>
    </row>
    <row r="297" spans="2:20">
      <c r="B297" s="75"/>
      <c r="C297" s="144"/>
      <c r="D297" s="101"/>
      <c r="E297" s="73"/>
      <c r="F297" s="74"/>
      <c r="G297" s="74"/>
      <c r="H297" s="74"/>
      <c r="I297" s="74"/>
      <c r="J297" s="180">
        <f t="shared" si="24"/>
        <v>0</v>
      </c>
      <c r="K297" s="74"/>
      <c r="L297" s="180">
        <f t="shared" si="25"/>
        <v>0</v>
      </c>
      <c r="M297" s="74"/>
      <c r="N297" s="180">
        <f t="shared" si="26"/>
        <v>0</v>
      </c>
      <c r="O297" s="74"/>
      <c r="P297" s="180">
        <f t="shared" si="27"/>
        <v>0</v>
      </c>
      <c r="Q297" s="74"/>
      <c r="R297" s="180">
        <f t="shared" si="28"/>
        <v>0</v>
      </c>
      <c r="S297" s="74"/>
      <c r="T297" s="107">
        <f t="shared" si="29"/>
        <v>0</v>
      </c>
    </row>
    <row r="298" spans="2:20">
      <c r="B298" s="72"/>
      <c r="C298" s="143"/>
      <c r="D298" s="102"/>
      <c r="E298" s="73"/>
      <c r="F298" s="74"/>
      <c r="G298" s="74"/>
      <c r="H298" s="74"/>
      <c r="I298" s="74"/>
      <c r="J298" s="180">
        <f t="shared" si="24"/>
        <v>0</v>
      </c>
      <c r="K298" s="74"/>
      <c r="L298" s="180">
        <f t="shared" si="25"/>
        <v>0</v>
      </c>
      <c r="M298" s="74"/>
      <c r="N298" s="180">
        <f t="shared" si="26"/>
        <v>0</v>
      </c>
      <c r="O298" s="74"/>
      <c r="P298" s="180">
        <f t="shared" si="27"/>
        <v>0</v>
      </c>
      <c r="Q298" s="74"/>
      <c r="R298" s="180">
        <f t="shared" si="28"/>
        <v>0</v>
      </c>
      <c r="S298" s="74"/>
      <c r="T298" s="107">
        <f t="shared" si="29"/>
        <v>0</v>
      </c>
    </row>
    <row r="299" spans="2:20">
      <c r="B299" s="75"/>
      <c r="C299" s="144"/>
      <c r="D299" s="101"/>
      <c r="E299" s="73"/>
      <c r="F299" s="74"/>
      <c r="G299" s="74"/>
      <c r="H299" s="74"/>
      <c r="I299" s="74"/>
      <c r="J299" s="180">
        <f t="shared" si="24"/>
        <v>0</v>
      </c>
      <c r="K299" s="74"/>
      <c r="L299" s="180">
        <f t="shared" si="25"/>
        <v>0</v>
      </c>
      <c r="M299" s="74"/>
      <c r="N299" s="180">
        <f t="shared" si="26"/>
        <v>0</v>
      </c>
      <c r="O299" s="74"/>
      <c r="P299" s="180">
        <f t="shared" si="27"/>
        <v>0</v>
      </c>
      <c r="Q299" s="74"/>
      <c r="R299" s="180">
        <f t="shared" si="28"/>
        <v>0</v>
      </c>
      <c r="S299" s="74"/>
      <c r="T299" s="107">
        <f t="shared" si="29"/>
        <v>0</v>
      </c>
    </row>
    <row r="300" spans="2:20">
      <c r="B300" s="72"/>
      <c r="C300" s="143"/>
      <c r="D300" s="102"/>
      <c r="E300" s="73"/>
      <c r="F300" s="74"/>
      <c r="G300" s="74"/>
      <c r="H300" s="74"/>
      <c r="I300" s="74"/>
      <c r="J300" s="180">
        <f t="shared" si="24"/>
        <v>0</v>
      </c>
      <c r="K300" s="74"/>
      <c r="L300" s="180">
        <f t="shared" si="25"/>
        <v>0</v>
      </c>
      <c r="M300" s="74"/>
      <c r="N300" s="180">
        <f t="shared" si="26"/>
        <v>0</v>
      </c>
      <c r="O300" s="74"/>
      <c r="P300" s="180">
        <f t="shared" si="27"/>
        <v>0</v>
      </c>
      <c r="Q300" s="74"/>
      <c r="R300" s="180">
        <f t="shared" si="28"/>
        <v>0</v>
      </c>
      <c r="S300" s="74"/>
      <c r="T300" s="107">
        <f t="shared" si="29"/>
        <v>0</v>
      </c>
    </row>
    <row r="301" spans="2:20">
      <c r="B301" s="72"/>
      <c r="C301" s="143"/>
      <c r="D301" s="102"/>
      <c r="E301" s="73"/>
      <c r="F301" s="74"/>
      <c r="G301" s="74"/>
      <c r="H301" s="74"/>
      <c r="I301" s="74"/>
      <c r="J301" s="180">
        <f t="shared" si="24"/>
        <v>0</v>
      </c>
      <c r="K301" s="74"/>
      <c r="L301" s="180">
        <f t="shared" si="25"/>
        <v>0</v>
      </c>
      <c r="M301" s="74"/>
      <c r="N301" s="180">
        <f t="shared" si="26"/>
        <v>0</v>
      </c>
      <c r="O301" s="74"/>
      <c r="P301" s="180">
        <f t="shared" si="27"/>
        <v>0</v>
      </c>
      <c r="Q301" s="74"/>
      <c r="R301" s="180">
        <f t="shared" si="28"/>
        <v>0</v>
      </c>
      <c r="S301" s="74"/>
      <c r="T301" s="107">
        <f t="shared" si="29"/>
        <v>0</v>
      </c>
    </row>
    <row r="302" spans="2:20">
      <c r="B302" s="72"/>
      <c r="C302" s="143"/>
      <c r="D302" s="102"/>
      <c r="E302" s="73"/>
      <c r="F302" s="74"/>
      <c r="G302" s="74"/>
      <c r="H302" s="74"/>
      <c r="I302" s="74"/>
      <c r="J302" s="180">
        <f t="shared" si="24"/>
        <v>0</v>
      </c>
      <c r="K302" s="74"/>
      <c r="L302" s="180">
        <f t="shared" si="25"/>
        <v>0</v>
      </c>
      <c r="M302" s="74"/>
      <c r="N302" s="180">
        <f t="shared" si="26"/>
        <v>0</v>
      </c>
      <c r="O302" s="74"/>
      <c r="P302" s="180">
        <f t="shared" si="27"/>
        <v>0</v>
      </c>
      <c r="Q302" s="74"/>
      <c r="R302" s="180">
        <f t="shared" si="28"/>
        <v>0</v>
      </c>
      <c r="S302" s="74"/>
      <c r="T302" s="107">
        <f t="shared" si="29"/>
        <v>0</v>
      </c>
    </row>
    <row r="303" spans="2:20">
      <c r="B303" s="72"/>
      <c r="C303" s="143"/>
      <c r="D303" s="102"/>
      <c r="E303" s="73"/>
      <c r="F303" s="74"/>
      <c r="G303" s="74"/>
      <c r="H303" s="74"/>
      <c r="I303" s="74"/>
      <c r="J303" s="180">
        <f t="shared" si="24"/>
        <v>0</v>
      </c>
      <c r="K303" s="74"/>
      <c r="L303" s="180">
        <f t="shared" si="25"/>
        <v>0</v>
      </c>
      <c r="M303" s="74"/>
      <c r="N303" s="180">
        <f t="shared" si="26"/>
        <v>0</v>
      </c>
      <c r="O303" s="74"/>
      <c r="P303" s="180">
        <f t="shared" si="27"/>
        <v>0</v>
      </c>
      <c r="Q303" s="74"/>
      <c r="R303" s="180">
        <f t="shared" si="28"/>
        <v>0</v>
      </c>
      <c r="S303" s="74"/>
      <c r="T303" s="107">
        <f t="shared" si="29"/>
        <v>0</v>
      </c>
    </row>
    <row r="304" spans="2:20">
      <c r="B304" s="75"/>
      <c r="C304" s="144"/>
      <c r="D304" s="101"/>
      <c r="E304" s="73"/>
      <c r="F304" s="74"/>
      <c r="G304" s="74"/>
      <c r="H304" s="74"/>
      <c r="I304" s="74"/>
      <c r="J304" s="180">
        <f t="shared" si="24"/>
        <v>0</v>
      </c>
      <c r="K304" s="74"/>
      <c r="L304" s="180">
        <f t="shared" si="25"/>
        <v>0</v>
      </c>
      <c r="M304" s="74"/>
      <c r="N304" s="180">
        <f t="shared" si="26"/>
        <v>0</v>
      </c>
      <c r="O304" s="74"/>
      <c r="P304" s="180">
        <f t="shared" si="27"/>
        <v>0</v>
      </c>
      <c r="Q304" s="74"/>
      <c r="R304" s="180">
        <f t="shared" si="28"/>
        <v>0</v>
      </c>
      <c r="S304" s="74"/>
      <c r="T304" s="107">
        <f t="shared" si="29"/>
        <v>0</v>
      </c>
    </row>
    <row r="305" spans="2:20">
      <c r="B305" s="75"/>
      <c r="C305" s="144"/>
      <c r="D305" s="101"/>
      <c r="E305" s="73"/>
      <c r="F305" s="74"/>
      <c r="G305" s="74"/>
      <c r="H305" s="74"/>
      <c r="I305" s="74"/>
      <c r="J305" s="180">
        <f t="shared" si="24"/>
        <v>0</v>
      </c>
      <c r="K305" s="74"/>
      <c r="L305" s="180">
        <f t="shared" si="25"/>
        <v>0</v>
      </c>
      <c r="M305" s="74"/>
      <c r="N305" s="180">
        <f t="shared" si="26"/>
        <v>0</v>
      </c>
      <c r="O305" s="74"/>
      <c r="P305" s="180">
        <f t="shared" si="27"/>
        <v>0</v>
      </c>
      <c r="Q305" s="74"/>
      <c r="R305" s="180">
        <f t="shared" si="28"/>
        <v>0</v>
      </c>
      <c r="S305" s="74"/>
      <c r="T305" s="107">
        <f t="shared" si="29"/>
        <v>0</v>
      </c>
    </row>
    <row r="306" spans="2:20">
      <c r="B306" s="75"/>
      <c r="C306" s="144"/>
      <c r="D306" s="101"/>
      <c r="E306" s="73"/>
      <c r="F306" s="74"/>
      <c r="G306" s="74"/>
      <c r="H306" s="74"/>
      <c r="I306" s="74"/>
      <c r="J306" s="180">
        <f t="shared" si="24"/>
        <v>0</v>
      </c>
      <c r="K306" s="74"/>
      <c r="L306" s="180">
        <f t="shared" si="25"/>
        <v>0</v>
      </c>
      <c r="M306" s="74"/>
      <c r="N306" s="180">
        <f t="shared" si="26"/>
        <v>0</v>
      </c>
      <c r="O306" s="74"/>
      <c r="P306" s="180">
        <f t="shared" si="27"/>
        <v>0</v>
      </c>
      <c r="Q306" s="74"/>
      <c r="R306" s="180">
        <f t="shared" si="28"/>
        <v>0</v>
      </c>
      <c r="S306" s="74"/>
      <c r="T306" s="107">
        <f t="shared" si="29"/>
        <v>0</v>
      </c>
    </row>
    <row r="307" spans="2:20">
      <c r="B307" s="72"/>
      <c r="C307" s="143"/>
      <c r="D307" s="102"/>
      <c r="E307" s="73"/>
      <c r="F307" s="74"/>
      <c r="G307" s="74"/>
      <c r="H307" s="74"/>
      <c r="I307" s="74"/>
      <c r="J307" s="180">
        <f t="shared" si="24"/>
        <v>0</v>
      </c>
      <c r="K307" s="74"/>
      <c r="L307" s="180">
        <f t="shared" si="25"/>
        <v>0</v>
      </c>
      <c r="M307" s="74"/>
      <c r="N307" s="180">
        <f t="shared" si="26"/>
        <v>0</v>
      </c>
      <c r="O307" s="74"/>
      <c r="P307" s="180">
        <f t="shared" si="27"/>
        <v>0</v>
      </c>
      <c r="Q307" s="74"/>
      <c r="R307" s="180">
        <f t="shared" si="28"/>
        <v>0</v>
      </c>
      <c r="S307" s="74"/>
      <c r="T307" s="107">
        <f t="shared" si="29"/>
        <v>0</v>
      </c>
    </row>
    <row r="308" spans="2:20">
      <c r="B308" s="72"/>
      <c r="C308" s="143"/>
      <c r="D308" s="102"/>
      <c r="E308" s="73"/>
      <c r="F308" s="74"/>
      <c r="G308" s="74"/>
      <c r="H308" s="74"/>
      <c r="I308" s="74"/>
      <c r="J308" s="180">
        <f t="shared" si="24"/>
        <v>0</v>
      </c>
      <c r="K308" s="74"/>
      <c r="L308" s="180">
        <f t="shared" si="25"/>
        <v>0</v>
      </c>
      <c r="M308" s="74"/>
      <c r="N308" s="180">
        <f t="shared" si="26"/>
        <v>0</v>
      </c>
      <c r="O308" s="74"/>
      <c r="P308" s="180">
        <f t="shared" si="27"/>
        <v>0</v>
      </c>
      <c r="Q308" s="74"/>
      <c r="R308" s="180">
        <f t="shared" si="28"/>
        <v>0</v>
      </c>
      <c r="S308" s="74"/>
      <c r="T308" s="107">
        <f t="shared" si="29"/>
        <v>0</v>
      </c>
    </row>
    <row r="309" spans="2:20">
      <c r="B309" s="72"/>
      <c r="C309" s="143"/>
      <c r="D309" s="102"/>
      <c r="E309" s="73"/>
      <c r="F309" s="74"/>
      <c r="G309" s="74"/>
      <c r="H309" s="74"/>
      <c r="I309" s="74"/>
      <c r="J309" s="180">
        <f t="shared" si="24"/>
        <v>0</v>
      </c>
      <c r="K309" s="74"/>
      <c r="L309" s="180">
        <f t="shared" si="25"/>
        <v>0</v>
      </c>
      <c r="M309" s="74"/>
      <c r="N309" s="180">
        <f t="shared" si="26"/>
        <v>0</v>
      </c>
      <c r="O309" s="74"/>
      <c r="P309" s="180">
        <f t="shared" si="27"/>
        <v>0</v>
      </c>
      <c r="Q309" s="74"/>
      <c r="R309" s="180">
        <f t="shared" si="28"/>
        <v>0</v>
      </c>
      <c r="S309" s="74"/>
      <c r="T309" s="107">
        <f t="shared" si="29"/>
        <v>0</v>
      </c>
    </row>
    <row r="310" spans="2:20">
      <c r="B310" s="72"/>
      <c r="C310" s="143"/>
      <c r="D310" s="102"/>
      <c r="E310" s="73"/>
      <c r="F310" s="74"/>
      <c r="G310" s="74"/>
      <c r="H310" s="74"/>
      <c r="I310" s="74"/>
      <c r="J310" s="180">
        <f t="shared" si="24"/>
        <v>0</v>
      </c>
      <c r="K310" s="74"/>
      <c r="L310" s="180">
        <f t="shared" si="25"/>
        <v>0</v>
      </c>
      <c r="M310" s="74"/>
      <c r="N310" s="180">
        <f t="shared" si="26"/>
        <v>0</v>
      </c>
      <c r="O310" s="74"/>
      <c r="P310" s="180">
        <f t="shared" si="27"/>
        <v>0</v>
      </c>
      <c r="Q310" s="74"/>
      <c r="R310" s="180">
        <f t="shared" si="28"/>
        <v>0</v>
      </c>
      <c r="S310" s="74"/>
      <c r="T310" s="107">
        <f t="shared" si="29"/>
        <v>0</v>
      </c>
    </row>
    <row r="311" spans="2:20">
      <c r="B311" s="75"/>
      <c r="C311" s="144"/>
      <c r="D311" s="101"/>
      <c r="E311" s="73"/>
      <c r="F311" s="74"/>
      <c r="G311" s="74"/>
      <c r="H311" s="74"/>
      <c r="I311" s="74"/>
      <c r="J311" s="180">
        <f t="shared" si="24"/>
        <v>0</v>
      </c>
      <c r="K311" s="74"/>
      <c r="L311" s="180">
        <f t="shared" si="25"/>
        <v>0</v>
      </c>
      <c r="M311" s="74"/>
      <c r="N311" s="180">
        <f t="shared" si="26"/>
        <v>0</v>
      </c>
      <c r="O311" s="74"/>
      <c r="P311" s="180">
        <f t="shared" si="27"/>
        <v>0</v>
      </c>
      <c r="Q311" s="74"/>
      <c r="R311" s="180">
        <f t="shared" si="28"/>
        <v>0</v>
      </c>
      <c r="S311" s="74"/>
      <c r="T311" s="107">
        <f t="shared" si="29"/>
        <v>0</v>
      </c>
    </row>
    <row r="312" spans="2:20">
      <c r="B312" s="75"/>
      <c r="C312" s="144"/>
      <c r="D312" s="101"/>
      <c r="E312" s="73"/>
      <c r="F312" s="74"/>
      <c r="G312" s="74"/>
      <c r="H312" s="74"/>
      <c r="I312" s="74"/>
      <c r="J312" s="180">
        <f t="shared" si="24"/>
        <v>0</v>
      </c>
      <c r="K312" s="74"/>
      <c r="L312" s="180">
        <f t="shared" si="25"/>
        <v>0</v>
      </c>
      <c r="M312" s="74"/>
      <c r="N312" s="180">
        <f t="shared" si="26"/>
        <v>0</v>
      </c>
      <c r="O312" s="74"/>
      <c r="P312" s="180">
        <f t="shared" si="27"/>
        <v>0</v>
      </c>
      <c r="Q312" s="74"/>
      <c r="R312" s="180">
        <f t="shared" si="28"/>
        <v>0</v>
      </c>
      <c r="S312" s="74"/>
      <c r="T312" s="107">
        <f t="shared" si="29"/>
        <v>0</v>
      </c>
    </row>
    <row r="313" spans="2:20">
      <c r="B313" s="75"/>
      <c r="C313" s="144"/>
      <c r="D313" s="101"/>
      <c r="E313" s="73"/>
      <c r="F313" s="74"/>
      <c r="G313" s="74"/>
      <c r="H313" s="74"/>
      <c r="I313" s="74"/>
      <c r="J313" s="180">
        <f t="shared" si="24"/>
        <v>0</v>
      </c>
      <c r="K313" s="74"/>
      <c r="L313" s="180">
        <f t="shared" si="25"/>
        <v>0</v>
      </c>
      <c r="M313" s="74"/>
      <c r="N313" s="180">
        <f t="shared" si="26"/>
        <v>0</v>
      </c>
      <c r="O313" s="74"/>
      <c r="P313" s="180">
        <f t="shared" si="27"/>
        <v>0</v>
      </c>
      <c r="Q313" s="74"/>
      <c r="R313" s="180">
        <f t="shared" si="28"/>
        <v>0</v>
      </c>
      <c r="S313" s="74"/>
      <c r="T313" s="107">
        <f t="shared" si="29"/>
        <v>0</v>
      </c>
    </row>
    <row r="314" spans="2:20">
      <c r="B314" s="75"/>
      <c r="C314" s="144"/>
      <c r="D314" s="101"/>
      <c r="E314" s="73"/>
      <c r="F314" s="74"/>
      <c r="G314" s="74"/>
      <c r="H314" s="74"/>
      <c r="I314" s="74"/>
      <c r="J314" s="180">
        <f t="shared" si="24"/>
        <v>0</v>
      </c>
      <c r="K314" s="74"/>
      <c r="L314" s="180">
        <f t="shared" si="25"/>
        <v>0</v>
      </c>
      <c r="M314" s="74"/>
      <c r="N314" s="180">
        <f t="shared" si="26"/>
        <v>0</v>
      </c>
      <c r="O314" s="74"/>
      <c r="P314" s="180">
        <f t="shared" si="27"/>
        <v>0</v>
      </c>
      <c r="Q314" s="74"/>
      <c r="R314" s="180">
        <f t="shared" si="28"/>
        <v>0</v>
      </c>
      <c r="S314" s="74"/>
      <c r="T314" s="107">
        <f t="shared" si="29"/>
        <v>0</v>
      </c>
    </row>
    <row r="315" spans="2:20">
      <c r="B315" s="75"/>
      <c r="C315" s="144"/>
      <c r="D315" s="101"/>
      <c r="E315" s="73"/>
      <c r="F315" s="74"/>
      <c r="G315" s="74"/>
      <c r="H315" s="74"/>
      <c r="I315" s="74"/>
      <c r="J315" s="180">
        <f t="shared" si="24"/>
        <v>0</v>
      </c>
      <c r="K315" s="74"/>
      <c r="L315" s="180">
        <f t="shared" si="25"/>
        <v>0</v>
      </c>
      <c r="M315" s="74"/>
      <c r="N315" s="180">
        <f t="shared" si="26"/>
        <v>0</v>
      </c>
      <c r="O315" s="74"/>
      <c r="P315" s="180">
        <f t="shared" si="27"/>
        <v>0</v>
      </c>
      <c r="Q315" s="74"/>
      <c r="R315" s="180">
        <f t="shared" si="28"/>
        <v>0</v>
      </c>
      <c r="S315" s="74"/>
      <c r="T315" s="107">
        <f t="shared" si="29"/>
        <v>0</v>
      </c>
    </row>
    <row r="316" spans="2:20">
      <c r="B316" s="75"/>
      <c r="C316" s="144"/>
      <c r="D316" s="101"/>
      <c r="E316" s="73"/>
      <c r="F316" s="74"/>
      <c r="G316" s="74"/>
      <c r="H316" s="74"/>
      <c r="I316" s="74"/>
      <c r="J316" s="180">
        <f t="shared" si="24"/>
        <v>0</v>
      </c>
      <c r="K316" s="74"/>
      <c r="L316" s="180">
        <f t="shared" si="25"/>
        <v>0</v>
      </c>
      <c r="M316" s="74"/>
      <c r="N316" s="180">
        <f t="shared" si="26"/>
        <v>0</v>
      </c>
      <c r="O316" s="74"/>
      <c r="P316" s="180">
        <f t="shared" si="27"/>
        <v>0</v>
      </c>
      <c r="Q316" s="74"/>
      <c r="R316" s="180">
        <f t="shared" si="28"/>
        <v>0</v>
      </c>
      <c r="S316" s="74"/>
      <c r="T316" s="107">
        <f t="shared" si="29"/>
        <v>0</v>
      </c>
    </row>
    <row r="317" spans="2:20">
      <c r="B317" s="75"/>
      <c r="C317" s="144"/>
      <c r="D317" s="101"/>
      <c r="E317" s="73"/>
      <c r="F317" s="74"/>
      <c r="G317" s="74"/>
      <c r="H317" s="74"/>
      <c r="I317" s="74"/>
      <c r="J317" s="180">
        <f t="shared" si="24"/>
        <v>0</v>
      </c>
      <c r="K317" s="74"/>
      <c r="L317" s="180">
        <f t="shared" si="25"/>
        <v>0</v>
      </c>
      <c r="M317" s="74"/>
      <c r="N317" s="180">
        <f t="shared" si="26"/>
        <v>0</v>
      </c>
      <c r="O317" s="74"/>
      <c r="P317" s="180">
        <f t="shared" si="27"/>
        <v>0</v>
      </c>
      <c r="Q317" s="74"/>
      <c r="R317" s="180">
        <f t="shared" si="28"/>
        <v>0</v>
      </c>
      <c r="S317" s="74"/>
      <c r="T317" s="107">
        <f t="shared" si="29"/>
        <v>0</v>
      </c>
    </row>
    <row r="318" spans="2:20">
      <c r="B318" s="75"/>
      <c r="C318" s="144"/>
      <c r="D318" s="101"/>
      <c r="E318" s="73"/>
      <c r="F318" s="74"/>
      <c r="G318" s="74"/>
      <c r="H318" s="74"/>
      <c r="I318" s="74"/>
      <c r="J318" s="180">
        <f t="shared" si="24"/>
        <v>0</v>
      </c>
      <c r="K318" s="74"/>
      <c r="L318" s="180">
        <f t="shared" si="25"/>
        <v>0</v>
      </c>
      <c r="M318" s="74"/>
      <c r="N318" s="180">
        <f t="shared" si="26"/>
        <v>0</v>
      </c>
      <c r="O318" s="74"/>
      <c r="P318" s="180">
        <f t="shared" si="27"/>
        <v>0</v>
      </c>
      <c r="Q318" s="74"/>
      <c r="R318" s="180">
        <f t="shared" si="28"/>
        <v>0</v>
      </c>
      <c r="S318" s="74"/>
      <c r="T318" s="107">
        <f t="shared" si="29"/>
        <v>0</v>
      </c>
    </row>
    <row r="319" spans="2:20">
      <c r="B319" s="75"/>
      <c r="C319" s="144"/>
      <c r="D319" s="101"/>
      <c r="E319" s="73"/>
      <c r="F319" s="74"/>
      <c r="G319" s="74"/>
      <c r="H319" s="74"/>
      <c r="I319" s="74"/>
      <c r="J319" s="180">
        <f t="shared" si="24"/>
        <v>0</v>
      </c>
      <c r="K319" s="74"/>
      <c r="L319" s="180">
        <f t="shared" si="25"/>
        <v>0</v>
      </c>
      <c r="M319" s="74"/>
      <c r="N319" s="180">
        <f t="shared" si="26"/>
        <v>0</v>
      </c>
      <c r="O319" s="74"/>
      <c r="P319" s="180">
        <f t="shared" si="27"/>
        <v>0</v>
      </c>
      <c r="Q319" s="74"/>
      <c r="R319" s="180">
        <f t="shared" si="28"/>
        <v>0</v>
      </c>
      <c r="S319" s="74"/>
      <c r="T319" s="107">
        <f t="shared" si="29"/>
        <v>0</v>
      </c>
    </row>
    <row r="320" spans="2:20">
      <c r="B320" s="75"/>
      <c r="C320" s="144"/>
      <c r="D320" s="101"/>
      <c r="E320" s="73"/>
      <c r="F320" s="74"/>
      <c r="G320" s="74"/>
      <c r="H320" s="74"/>
      <c r="I320" s="74"/>
      <c r="J320" s="180">
        <f t="shared" si="24"/>
        <v>0</v>
      </c>
      <c r="K320" s="74"/>
      <c r="L320" s="180">
        <f t="shared" si="25"/>
        <v>0</v>
      </c>
      <c r="M320" s="74"/>
      <c r="N320" s="180">
        <f t="shared" si="26"/>
        <v>0</v>
      </c>
      <c r="O320" s="74"/>
      <c r="P320" s="180">
        <f t="shared" si="27"/>
        <v>0</v>
      </c>
      <c r="Q320" s="74"/>
      <c r="R320" s="180">
        <f t="shared" si="28"/>
        <v>0</v>
      </c>
      <c r="S320" s="74"/>
      <c r="T320" s="107">
        <f t="shared" si="29"/>
        <v>0</v>
      </c>
    </row>
    <row r="321" spans="2:20">
      <c r="B321" s="75"/>
      <c r="C321" s="144"/>
      <c r="D321" s="101"/>
      <c r="E321" s="73"/>
      <c r="F321" s="74"/>
      <c r="G321" s="74"/>
      <c r="H321" s="74"/>
      <c r="I321" s="74"/>
      <c r="J321" s="180">
        <f t="shared" si="24"/>
        <v>0</v>
      </c>
      <c r="K321" s="74"/>
      <c r="L321" s="180">
        <f t="shared" si="25"/>
        <v>0</v>
      </c>
      <c r="M321" s="74"/>
      <c r="N321" s="180">
        <f t="shared" si="26"/>
        <v>0</v>
      </c>
      <c r="O321" s="74"/>
      <c r="P321" s="180">
        <f t="shared" si="27"/>
        <v>0</v>
      </c>
      <c r="Q321" s="74"/>
      <c r="R321" s="180">
        <f t="shared" si="28"/>
        <v>0</v>
      </c>
      <c r="S321" s="74"/>
      <c r="T321" s="107">
        <f t="shared" si="29"/>
        <v>0</v>
      </c>
    </row>
    <row r="322" spans="2:20">
      <c r="B322" s="75"/>
      <c r="C322" s="144"/>
      <c r="D322" s="101"/>
      <c r="E322" s="73"/>
      <c r="F322" s="74"/>
      <c r="G322" s="74"/>
      <c r="H322" s="74"/>
      <c r="I322" s="74"/>
      <c r="J322" s="180">
        <f t="shared" si="24"/>
        <v>0</v>
      </c>
      <c r="K322" s="74"/>
      <c r="L322" s="180">
        <f t="shared" si="25"/>
        <v>0</v>
      </c>
      <c r="M322" s="74"/>
      <c r="N322" s="180">
        <f t="shared" si="26"/>
        <v>0</v>
      </c>
      <c r="O322" s="74"/>
      <c r="P322" s="180">
        <f t="shared" si="27"/>
        <v>0</v>
      </c>
      <c r="Q322" s="74"/>
      <c r="R322" s="180">
        <f t="shared" si="28"/>
        <v>0</v>
      </c>
      <c r="S322" s="74"/>
      <c r="T322" s="107">
        <f t="shared" si="29"/>
        <v>0</v>
      </c>
    </row>
    <row r="323" spans="2:20">
      <c r="B323" s="75"/>
      <c r="C323" s="144"/>
      <c r="D323" s="101"/>
      <c r="E323" s="73"/>
      <c r="F323" s="74"/>
      <c r="G323" s="74"/>
      <c r="H323" s="74"/>
      <c r="I323" s="74"/>
      <c r="J323" s="180">
        <f t="shared" si="24"/>
        <v>0</v>
      </c>
      <c r="K323" s="74"/>
      <c r="L323" s="180">
        <f t="shared" si="25"/>
        <v>0</v>
      </c>
      <c r="M323" s="74"/>
      <c r="N323" s="180">
        <f t="shared" si="26"/>
        <v>0</v>
      </c>
      <c r="O323" s="74"/>
      <c r="P323" s="180">
        <f t="shared" si="27"/>
        <v>0</v>
      </c>
      <c r="Q323" s="74"/>
      <c r="R323" s="180">
        <f t="shared" si="28"/>
        <v>0</v>
      </c>
      <c r="S323" s="74"/>
      <c r="T323" s="107">
        <f t="shared" si="29"/>
        <v>0</v>
      </c>
    </row>
    <row r="324" spans="2:20">
      <c r="B324" s="75"/>
      <c r="C324" s="144"/>
      <c r="D324" s="101"/>
      <c r="E324" s="73"/>
      <c r="F324" s="74"/>
      <c r="G324" s="74"/>
      <c r="H324" s="74"/>
      <c r="I324" s="74"/>
      <c r="J324" s="180">
        <f t="shared" si="24"/>
        <v>0</v>
      </c>
      <c r="K324" s="74"/>
      <c r="L324" s="180">
        <f t="shared" si="25"/>
        <v>0</v>
      </c>
      <c r="M324" s="74"/>
      <c r="N324" s="180">
        <f t="shared" si="26"/>
        <v>0</v>
      </c>
      <c r="O324" s="74"/>
      <c r="P324" s="180">
        <f t="shared" si="27"/>
        <v>0</v>
      </c>
      <c r="Q324" s="74"/>
      <c r="R324" s="180">
        <f t="shared" si="28"/>
        <v>0</v>
      </c>
      <c r="S324" s="74"/>
      <c r="T324" s="107">
        <f t="shared" si="29"/>
        <v>0</v>
      </c>
    </row>
    <row r="325" spans="2:20">
      <c r="B325" s="75"/>
      <c r="C325" s="144"/>
      <c r="D325" s="101"/>
      <c r="E325" s="73"/>
      <c r="F325" s="74"/>
      <c r="G325" s="74"/>
      <c r="H325" s="74"/>
      <c r="I325" s="74"/>
      <c r="J325" s="180">
        <f t="shared" si="24"/>
        <v>0</v>
      </c>
      <c r="K325" s="74"/>
      <c r="L325" s="180">
        <f t="shared" si="25"/>
        <v>0</v>
      </c>
      <c r="M325" s="74"/>
      <c r="N325" s="180">
        <f t="shared" si="26"/>
        <v>0</v>
      </c>
      <c r="O325" s="74"/>
      <c r="P325" s="180">
        <f t="shared" si="27"/>
        <v>0</v>
      </c>
      <c r="Q325" s="74"/>
      <c r="R325" s="180">
        <f t="shared" si="28"/>
        <v>0</v>
      </c>
      <c r="S325" s="74"/>
      <c r="T325" s="107">
        <f t="shared" si="29"/>
        <v>0</v>
      </c>
    </row>
    <row r="326" spans="2:20">
      <c r="B326" s="75"/>
      <c r="C326" s="144"/>
      <c r="D326" s="101"/>
      <c r="E326" s="73"/>
      <c r="F326" s="74"/>
      <c r="G326" s="74"/>
      <c r="H326" s="74"/>
      <c r="I326" s="74"/>
      <c r="J326" s="180">
        <f t="shared" si="24"/>
        <v>0</v>
      </c>
      <c r="K326" s="74"/>
      <c r="L326" s="180">
        <f t="shared" si="25"/>
        <v>0</v>
      </c>
      <c r="M326" s="74"/>
      <c r="N326" s="180">
        <f t="shared" si="26"/>
        <v>0</v>
      </c>
      <c r="O326" s="74"/>
      <c r="P326" s="180">
        <f t="shared" si="27"/>
        <v>0</v>
      </c>
      <c r="Q326" s="74"/>
      <c r="R326" s="180">
        <f t="shared" si="28"/>
        <v>0</v>
      </c>
      <c r="S326" s="74"/>
      <c r="T326" s="107">
        <f t="shared" si="29"/>
        <v>0</v>
      </c>
    </row>
    <row r="327" spans="2:20">
      <c r="B327" s="75"/>
      <c r="C327" s="144"/>
      <c r="D327" s="101"/>
      <c r="E327" s="73"/>
      <c r="F327" s="74"/>
      <c r="G327" s="74"/>
      <c r="H327" s="74"/>
      <c r="I327" s="74"/>
      <c r="J327" s="180">
        <f t="shared" si="24"/>
        <v>0</v>
      </c>
      <c r="K327" s="74"/>
      <c r="L327" s="180">
        <f t="shared" si="25"/>
        <v>0</v>
      </c>
      <c r="M327" s="74"/>
      <c r="N327" s="180">
        <f t="shared" si="26"/>
        <v>0</v>
      </c>
      <c r="O327" s="74"/>
      <c r="P327" s="180">
        <f t="shared" si="27"/>
        <v>0</v>
      </c>
      <c r="Q327" s="74"/>
      <c r="R327" s="180">
        <f t="shared" si="28"/>
        <v>0</v>
      </c>
      <c r="S327" s="74"/>
      <c r="T327" s="107">
        <f t="shared" si="29"/>
        <v>0</v>
      </c>
    </row>
    <row r="328" spans="2:20">
      <c r="B328" s="75"/>
      <c r="C328" s="144"/>
      <c r="D328" s="101"/>
      <c r="E328" s="73"/>
      <c r="F328" s="74"/>
      <c r="G328" s="74"/>
      <c r="H328" s="74"/>
      <c r="I328" s="74"/>
      <c r="J328" s="180">
        <f t="shared" si="24"/>
        <v>0</v>
      </c>
      <c r="K328" s="74"/>
      <c r="L328" s="180">
        <f t="shared" si="25"/>
        <v>0</v>
      </c>
      <c r="M328" s="74"/>
      <c r="N328" s="180">
        <f t="shared" si="26"/>
        <v>0</v>
      </c>
      <c r="O328" s="74"/>
      <c r="P328" s="180">
        <f t="shared" si="27"/>
        <v>0</v>
      </c>
      <c r="Q328" s="74"/>
      <c r="R328" s="180">
        <f t="shared" si="28"/>
        <v>0</v>
      </c>
      <c r="S328" s="74"/>
      <c r="T328" s="107">
        <f t="shared" si="29"/>
        <v>0</v>
      </c>
    </row>
    <row r="329" spans="2:20">
      <c r="B329" s="75"/>
      <c r="C329" s="144"/>
      <c r="D329" s="101"/>
      <c r="E329" s="73"/>
      <c r="F329" s="74"/>
      <c r="G329" s="74"/>
      <c r="H329" s="74"/>
      <c r="I329" s="74"/>
      <c r="J329" s="180">
        <f t="shared" si="24"/>
        <v>0</v>
      </c>
      <c r="K329" s="74"/>
      <c r="L329" s="180">
        <f t="shared" si="25"/>
        <v>0</v>
      </c>
      <c r="M329" s="74"/>
      <c r="N329" s="180">
        <f t="shared" si="26"/>
        <v>0</v>
      </c>
      <c r="O329" s="74"/>
      <c r="P329" s="180">
        <f t="shared" si="27"/>
        <v>0</v>
      </c>
      <c r="Q329" s="74"/>
      <c r="R329" s="180">
        <f t="shared" si="28"/>
        <v>0</v>
      </c>
      <c r="S329" s="74"/>
      <c r="T329" s="107">
        <f t="shared" si="29"/>
        <v>0</v>
      </c>
    </row>
    <row r="330" spans="2:20">
      <c r="B330" s="75"/>
      <c r="C330" s="144"/>
      <c r="D330" s="101"/>
      <c r="E330" s="73"/>
      <c r="F330" s="74"/>
      <c r="G330" s="74"/>
      <c r="H330" s="74"/>
      <c r="I330" s="74"/>
      <c r="J330" s="180">
        <f t="shared" si="24"/>
        <v>0</v>
      </c>
      <c r="K330" s="74"/>
      <c r="L330" s="180">
        <f t="shared" si="25"/>
        <v>0</v>
      </c>
      <c r="M330" s="74"/>
      <c r="N330" s="180">
        <f t="shared" si="26"/>
        <v>0</v>
      </c>
      <c r="O330" s="74"/>
      <c r="P330" s="180">
        <f t="shared" si="27"/>
        <v>0</v>
      </c>
      <c r="Q330" s="74"/>
      <c r="R330" s="180">
        <f t="shared" si="28"/>
        <v>0</v>
      </c>
      <c r="S330" s="74"/>
      <c r="T330" s="107">
        <f t="shared" si="29"/>
        <v>0</v>
      </c>
    </row>
    <row r="331" spans="2:20">
      <c r="B331" s="75"/>
      <c r="C331" s="144"/>
      <c r="D331" s="101"/>
      <c r="E331" s="73"/>
      <c r="F331" s="74"/>
      <c r="G331" s="74"/>
      <c r="H331" s="74"/>
      <c r="I331" s="74"/>
      <c r="J331" s="180">
        <f t="shared" si="24"/>
        <v>0</v>
      </c>
      <c r="K331" s="74"/>
      <c r="L331" s="180">
        <f t="shared" si="25"/>
        <v>0</v>
      </c>
      <c r="M331" s="74"/>
      <c r="N331" s="180">
        <f t="shared" si="26"/>
        <v>0</v>
      </c>
      <c r="O331" s="74"/>
      <c r="P331" s="180">
        <f t="shared" si="27"/>
        <v>0</v>
      </c>
      <c r="Q331" s="74"/>
      <c r="R331" s="180">
        <f t="shared" si="28"/>
        <v>0</v>
      </c>
      <c r="S331" s="74"/>
      <c r="T331" s="107">
        <f t="shared" si="29"/>
        <v>0</v>
      </c>
    </row>
    <row r="332" spans="2:20">
      <c r="B332" s="75"/>
      <c r="C332" s="144"/>
      <c r="D332" s="101"/>
      <c r="E332" s="73"/>
      <c r="F332" s="74"/>
      <c r="G332" s="74"/>
      <c r="H332" s="74"/>
      <c r="I332" s="74"/>
      <c r="J332" s="180">
        <f t="shared" si="24"/>
        <v>0</v>
      </c>
      <c r="K332" s="74"/>
      <c r="L332" s="180">
        <f t="shared" si="25"/>
        <v>0</v>
      </c>
      <c r="M332" s="74"/>
      <c r="N332" s="180">
        <f t="shared" si="26"/>
        <v>0</v>
      </c>
      <c r="O332" s="74"/>
      <c r="P332" s="180">
        <f t="shared" si="27"/>
        <v>0</v>
      </c>
      <c r="Q332" s="74"/>
      <c r="R332" s="180">
        <f t="shared" si="28"/>
        <v>0</v>
      </c>
      <c r="S332" s="74"/>
      <c r="T332" s="107">
        <f t="shared" si="29"/>
        <v>0</v>
      </c>
    </row>
    <row r="333" spans="2:20">
      <c r="B333" s="75"/>
      <c r="C333" s="144"/>
      <c r="D333" s="101"/>
      <c r="E333" s="73"/>
      <c r="F333" s="74"/>
      <c r="G333" s="74"/>
      <c r="H333" s="74"/>
      <c r="I333" s="74"/>
      <c r="J333" s="180">
        <f t="shared" si="24"/>
        <v>0</v>
      </c>
      <c r="K333" s="74"/>
      <c r="L333" s="180">
        <f t="shared" si="25"/>
        <v>0</v>
      </c>
      <c r="M333" s="74"/>
      <c r="N333" s="180">
        <f t="shared" si="26"/>
        <v>0</v>
      </c>
      <c r="O333" s="74"/>
      <c r="P333" s="180">
        <f t="shared" si="27"/>
        <v>0</v>
      </c>
      <c r="Q333" s="74"/>
      <c r="R333" s="180">
        <f t="shared" si="28"/>
        <v>0</v>
      </c>
      <c r="S333" s="74"/>
      <c r="T333" s="107">
        <f t="shared" si="29"/>
        <v>0</v>
      </c>
    </row>
    <row r="334" spans="2:20">
      <c r="B334" s="75"/>
      <c r="C334" s="144"/>
      <c r="D334" s="101"/>
      <c r="E334" s="73"/>
      <c r="F334" s="74"/>
      <c r="G334" s="74"/>
      <c r="H334" s="74"/>
      <c r="I334" s="74"/>
      <c r="J334" s="180">
        <f t="shared" si="24"/>
        <v>0</v>
      </c>
      <c r="K334" s="74"/>
      <c r="L334" s="180">
        <f t="shared" si="25"/>
        <v>0</v>
      </c>
      <c r="M334" s="74"/>
      <c r="N334" s="180">
        <f t="shared" si="26"/>
        <v>0</v>
      </c>
      <c r="O334" s="74"/>
      <c r="P334" s="180">
        <f t="shared" si="27"/>
        <v>0</v>
      </c>
      <c r="Q334" s="74"/>
      <c r="R334" s="180">
        <f t="shared" si="28"/>
        <v>0</v>
      </c>
      <c r="S334" s="74"/>
      <c r="T334" s="107">
        <f t="shared" si="29"/>
        <v>0</v>
      </c>
    </row>
    <row r="335" spans="2:20">
      <c r="B335" s="75"/>
      <c r="C335" s="144"/>
      <c r="D335" s="101"/>
      <c r="E335" s="73"/>
      <c r="F335" s="74"/>
      <c r="G335" s="74"/>
      <c r="H335" s="74"/>
      <c r="I335" s="74"/>
      <c r="J335" s="180">
        <f t="shared" si="24"/>
        <v>0</v>
      </c>
      <c r="K335" s="74"/>
      <c r="L335" s="180">
        <f t="shared" si="25"/>
        <v>0</v>
      </c>
      <c r="M335" s="74"/>
      <c r="N335" s="180">
        <f t="shared" si="26"/>
        <v>0</v>
      </c>
      <c r="O335" s="74"/>
      <c r="P335" s="180">
        <f t="shared" si="27"/>
        <v>0</v>
      </c>
      <c r="Q335" s="74"/>
      <c r="R335" s="180">
        <f t="shared" si="28"/>
        <v>0</v>
      </c>
      <c r="S335" s="74"/>
      <c r="T335" s="107">
        <f t="shared" si="29"/>
        <v>0</v>
      </c>
    </row>
    <row r="336" spans="2:20">
      <c r="B336" s="75"/>
      <c r="C336" s="144"/>
      <c r="D336" s="101"/>
      <c r="E336" s="73"/>
      <c r="F336" s="74"/>
      <c r="G336" s="74"/>
      <c r="H336" s="74"/>
      <c r="I336" s="74"/>
      <c r="J336" s="180">
        <f t="shared" si="24"/>
        <v>0</v>
      </c>
      <c r="K336" s="74"/>
      <c r="L336" s="180">
        <f t="shared" si="25"/>
        <v>0</v>
      </c>
      <c r="M336" s="74"/>
      <c r="N336" s="180">
        <f t="shared" si="26"/>
        <v>0</v>
      </c>
      <c r="O336" s="74"/>
      <c r="P336" s="180">
        <f t="shared" si="27"/>
        <v>0</v>
      </c>
      <c r="Q336" s="74"/>
      <c r="R336" s="180">
        <f t="shared" si="28"/>
        <v>0</v>
      </c>
      <c r="S336" s="74"/>
      <c r="T336" s="107">
        <f t="shared" si="29"/>
        <v>0</v>
      </c>
    </row>
    <row r="337" spans="2:20">
      <c r="B337" s="75"/>
      <c r="C337" s="144"/>
      <c r="D337" s="101"/>
      <c r="E337" s="73"/>
      <c r="F337" s="74"/>
      <c r="G337" s="74"/>
      <c r="H337" s="74"/>
      <c r="I337" s="74"/>
      <c r="J337" s="180">
        <f t="shared" si="24"/>
        <v>0</v>
      </c>
      <c r="K337" s="74"/>
      <c r="L337" s="180">
        <f t="shared" si="25"/>
        <v>0</v>
      </c>
      <c r="M337" s="74"/>
      <c r="N337" s="180">
        <f t="shared" si="26"/>
        <v>0</v>
      </c>
      <c r="O337" s="74"/>
      <c r="P337" s="180">
        <f t="shared" si="27"/>
        <v>0</v>
      </c>
      <c r="Q337" s="74"/>
      <c r="R337" s="180">
        <f t="shared" si="28"/>
        <v>0</v>
      </c>
      <c r="S337" s="74"/>
      <c r="T337" s="107">
        <f t="shared" si="29"/>
        <v>0</v>
      </c>
    </row>
    <row r="338" spans="2:20">
      <c r="B338" s="75"/>
      <c r="C338" s="144"/>
      <c r="D338" s="101"/>
      <c r="E338" s="73"/>
      <c r="F338" s="74"/>
      <c r="G338" s="74"/>
      <c r="H338" s="74"/>
      <c r="I338" s="74"/>
      <c r="J338" s="180">
        <f t="shared" si="24"/>
        <v>0</v>
      </c>
      <c r="K338" s="74"/>
      <c r="L338" s="180">
        <f t="shared" si="25"/>
        <v>0</v>
      </c>
      <c r="M338" s="74"/>
      <c r="N338" s="180">
        <f t="shared" si="26"/>
        <v>0</v>
      </c>
      <c r="O338" s="74"/>
      <c r="P338" s="180">
        <f t="shared" si="27"/>
        <v>0</v>
      </c>
      <c r="Q338" s="74"/>
      <c r="R338" s="180">
        <f t="shared" si="28"/>
        <v>0</v>
      </c>
      <c r="S338" s="74"/>
      <c r="T338" s="107">
        <f t="shared" si="29"/>
        <v>0</v>
      </c>
    </row>
    <row r="339" spans="2:20">
      <c r="B339" s="75"/>
      <c r="C339" s="144"/>
      <c r="D339" s="101"/>
      <c r="E339" s="73"/>
      <c r="F339" s="74"/>
      <c r="G339" s="74"/>
      <c r="H339" s="74"/>
      <c r="I339" s="74"/>
      <c r="J339" s="180">
        <f t="shared" si="24"/>
        <v>0</v>
      </c>
      <c r="K339" s="74"/>
      <c r="L339" s="180">
        <f t="shared" si="25"/>
        <v>0</v>
      </c>
      <c r="M339" s="74"/>
      <c r="N339" s="180">
        <f t="shared" si="26"/>
        <v>0</v>
      </c>
      <c r="O339" s="74"/>
      <c r="P339" s="180">
        <f t="shared" si="27"/>
        <v>0</v>
      </c>
      <c r="Q339" s="74"/>
      <c r="R339" s="180">
        <f t="shared" si="28"/>
        <v>0</v>
      </c>
      <c r="S339" s="74"/>
      <c r="T339" s="107">
        <f t="shared" si="29"/>
        <v>0</v>
      </c>
    </row>
    <row r="340" spans="2:20">
      <c r="B340" s="75"/>
      <c r="C340" s="144"/>
      <c r="D340" s="101"/>
      <c r="E340" s="73"/>
      <c r="F340" s="74"/>
      <c r="G340" s="74"/>
      <c r="H340" s="74"/>
      <c r="I340" s="74"/>
      <c r="J340" s="180">
        <f t="shared" si="24"/>
        <v>0</v>
      </c>
      <c r="K340" s="74"/>
      <c r="L340" s="180">
        <f t="shared" si="25"/>
        <v>0</v>
      </c>
      <c r="M340" s="74"/>
      <c r="N340" s="180">
        <f t="shared" si="26"/>
        <v>0</v>
      </c>
      <c r="O340" s="74"/>
      <c r="P340" s="180">
        <f t="shared" si="27"/>
        <v>0</v>
      </c>
      <c r="Q340" s="74"/>
      <c r="R340" s="180">
        <f t="shared" si="28"/>
        <v>0</v>
      </c>
      <c r="S340" s="74"/>
      <c r="T340" s="107">
        <f t="shared" si="29"/>
        <v>0</v>
      </c>
    </row>
    <row r="341" spans="2:20">
      <c r="B341" s="75"/>
      <c r="C341" s="144"/>
      <c r="D341" s="101"/>
      <c r="E341" s="73"/>
      <c r="F341" s="74"/>
      <c r="G341" s="74"/>
      <c r="H341" s="74"/>
      <c r="I341" s="74"/>
      <c r="J341" s="180">
        <f t="shared" si="24"/>
        <v>0</v>
      </c>
      <c r="K341" s="74"/>
      <c r="L341" s="180">
        <f t="shared" si="25"/>
        <v>0</v>
      </c>
      <c r="M341" s="74"/>
      <c r="N341" s="180">
        <f t="shared" si="26"/>
        <v>0</v>
      </c>
      <c r="O341" s="74"/>
      <c r="P341" s="180">
        <f t="shared" si="27"/>
        <v>0</v>
      </c>
      <c r="Q341" s="74"/>
      <c r="R341" s="180">
        <f t="shared" si="28"/>
        <v>0</v>
      </c>
      <c r="S341" s="74"/>
      <c r="T341" s="107">
        <f t="shared" si="29"/>
        <v>0</v>
      </c>
    </row>
    <row r="342" spans="2:20">
      <c r="B342" s="75"/>
      <c r="C342" s="144"/>
      <c r="D342" s="101"/>
      <c r="E342" s="73"/>
      <c r="F342" s="74"/>
      <c r="G342" s="74"/>
      <c r="H342" s="74"/>
      <c r="I342" s="74"/>
      <c r="J342" s="180">
        <f t="shared" si="24"/>
        <v>0</v>
      </c>
      <c r="K342" s="74"/>
      <c r="L342" s="180">
        <f t="shared" si="25"/>
        <v>0</v>
      </c>
      <c r="M342" s="74"/>
      <c r="N342" s="180">
        <f t="shared" si="26"/>
        <v>0</v>
      </c>
      <c r="O342" s="74"/>
      <c r="P342" s="180">
        <f t="shared" si="27"/>
        <v>0</v>
      </c>
      <c r="Q342" s="74"/>
      <c r="R342" s="180">
        <f t="shared" si="28"/>
        <v>0</v>
      </c>
      <c r="S342" s="74"/>
      <c r="T342" s="107">
        <f t="shared" si="29"/>
        <v>0</v>
      </c>
    </row>
    <row r="343" spans="2:20">
      <c r="B343" s="75"/>
      <c r="C343" s="144"/>
      <c r="D343" s="101"/>
      <c r="E343" s="73"/>
      <c r="F343" s="74"/>
      <c r="G343" s="74"/>
      <c r="H343" s="74"/>
      <c r="I343" s="74"/>
      <c r="J343" s="180">
        <f t="shared" ref="J343:J406" si="30">I343*IF(D343,FE_VoitureED/D343,0)</f>
        <v>0</v>
      </c>
      <c r="K343" s="74"/>
      <c r="L343" s="180">
        <f t="shared" ref="L343:L406" si="31">K343*IF(D343,FE_VUS/D343,0)</f>
        <v>0</v>
      </c>
      <c r="M343" s="74"/>
      <c r="N343" s="180">
        <f t="shared" ref="N343:N406" si="32">M343*IF(D343,FE_Electrique/D343,0)</f>
        <v>0</v>
      </c>
      <c r="O343" s="74"/>
      <c r="P343" s="180">
        <f t="shared" ref="P343:P406" si="33">O343*IF(D343,FE_Hybride/D343,0)</f>
        <v>0</v>
      </c>
      <c r="Q343" s="74"/>
      <c r="R343" s="180">
        <f t="shared" ref="R343:R406" si="34">Q343*IF(D343,FE_Moto/D343,0)</f>
        <v>0</v>
      </c>
      <c r="S343" s="74"/>
      <c r="T343" s="107">
        <f t="shared" ref="T343:T406" si="35">E343*FE_Metro+F343*FE_Marche+G343*FE_BusUrbain+H343*FE_Train+I343*IF(D343,FE_VoitureED/D343,0)+K343*IF(D343,FE_VUS/D343,0)+M343*IF(D343,FE_Electrique/D343,0)+O343*IF(D343,FE_Hybride/D343,0)+Q343*IF(D343,FE_Moto/D343,0)+S343*FE_Avion</f>
        <v>0</v>
      </c>
    </row>
    <row r="344" spans="2:20">
      <c r="B344" s="75"/>
      <c r="C344" s="144"/>
      <c r="D344" s="101"/>
      <c r="E344" s="73"/>
      <c r="F344" s="74"/>
      <c r="G344" s="74"/>
      <c r="H344" s="74"/>
      <c r="I344" s="74"/>
      <c r="J344" s="180">
        <f t="shared" si="30"/>
        <v>0</v>
      </c>
      <c r="K344" s="74"/>
      <c r="L344" s="180">
        <f t="shared" si="31"/>
        <v>0</v>
      </c>
      <c r="M344" s="74"/>
      <c r="N344" s="180">
        <f t="shared" si="32"/>
        <v>0</v>
      </c>
      <c r="O344" s="74"/>
      <c r="P344" s="180">
        <f t="shared" si="33"/>
        <v>0</v>
      </c>
      <c r="Q344" s="74"/>
      <c r="R344" s="180">
        <f t="shared" si="34"/>
        <v>0</v>
      </c>
      <c r="S344" s="74"/>
      <c r="T344" s="107">
        <f t="shared" si="35"/>
        <v>0</v>
      </c>
    </row>
    <row r="345" spans="2:20">
      <c r="B345" s="75"/>
      <c r="C345" s="144"/>
      <c r="D345" s="101"/>
      <c r="E345" s="73"/>
      <c r="F345" s="74"/>
      <c r="G345" s="74"/>
      <c r="H345" s="74"/>
      <c r="I345" s="74"/>
      <c r="J345" s="180">
        <f t="shared" si="30"/>
        <v>0</v>
      </c>
      <c r="K345" s="74"/>
      <c r="L345" s="180">
        <f t="shared" si="31"/>
        <v>0</v>
      </c>
      <c r="M345" s="74"/>
      <c r="N345" s="180">
        <f t="shared" si="32"/>
        <v>0</v>
      </c>
      <c r="O345" s="74"/>
      <c r="P345" s="180">
        <f t="shared" si="33"/>
        <v>0</v>
      </c>
      <c r="Q345" s="74"/>
      <c r="R345" s="180">
        <f t="shared" si="34"/>
        <v>0</v>
      </c>
      <c r="S345" s="74"/>
      <c r="T345" s="107">
        <f t="shared" si="35"/>
        <v>0</v>
      </c>
    </row>
    <row r="346" spans="2:20">
      <c r="B346" s="75"/>
      <c r="C346" s="144"/>
      <c r="D346" s="101"/>
      <c r="E346" s="73"/>
      <c r="F346" s="74"/>
      <c r="G346" s="74"/>
      <c r="H346" s="74"/>
      <c r="I346" s="74"/>
      <c r="J346" s="180">
        <f t="shared" si="30"/>
        <v>0</v>
      </c>
      <c r="K346" s="74"/>
      <c r="L346" s="180">
        <f t="shared" si="31"/>
        <v>0</v>
      </c>
      <c r="M346" s="74"/>
      <c r="N346" s="180">
        <f t="shared" si="32"/>
        <v>0</v>
      </c>
      <c r="O346" s="74"/>
      <c r="P346" s="180">
        <f t="shared" si="33"/>
        <v>0</v>
      </c>
      <c r="Q346" s="74"/>
      <c r="R346" s="180">
        <f t="shared" si="34"/>
        <v>0</v>
      </c>
      <c r="S346" s="74"/>
      <c r="T346" s="107">
        <f t="shared" si="35"/>
        <v>0</v>
      </c>
    </row>
    <row r="347" spans="2:20">
      <c r="B347" s="75"/>
      <c r="C347" s="144"/>
      <c r="D347" s="101"/>
      <c r="E347" s="73"/>
      <c r="F347" s="74"/>
      <c r="G347" s="74"/>
      <c r="H347" s="74"/>
      <c r="I347" s="74"/>
      <c r="J347" s="180">
        <f t="shared" si="30"/>
        <v>0</v>
      </c>
      <c r="K347" s="74"/>
      <c r="L347" s="180">
        <f t="shared" si="31"/>
        <v>0</v>
      </c>
      <c r="M347" s="74"/>
      <c r="N347" s="180">
        <f t="shared" si="32"/>
        <v>0</v>
      </c>
      <c r="O347" s="74"/>
      <c r="P347" s="180">
        <f t="shared" si="33"/>
        <v>0</v>
      </c>
      <c r="Q347" s="74"/>
      <c r="R347" s="180">
        <f t="shared" si="34"/>
        <v>0</v>
      </c>
      <c r="S347" s="74"/>
      <c r="T347" s="107">
        <f t="shared" si="35"/>
        <v>0</v>
      </c>
    </row>
    <row r="348" spans="2:20">
      <c r="B348" s="75"/>
      <c r="C348" s="144"/>
      <c r="D348" s="101"/>
      <c r="E348" s="73"/>
      <c r="F348" s="74"/>
      <c r="G348" s="74"/>
      <c r="H348" s="74"/>
      <c r="I348" s="74"/>
      <c r="J348" s="180">
        <f t="shared" si="30"/>
        <v>0</v>
      </c>
      <c r="K348" s="74"/>
      <c r="L348" s="180">
        <f t="shared" si="31"/>
        <v>0</v>
      </c>
      <c r="M348" s="74"/>
      <c r="N348" s="180">
        <f t="shared" si="32"/>
        <v>0</v>
      </c>
      <c r="O348" s="74"/>
      <c r="P348" s="180">
        <f t="shared" si="33"/>
        <v>0</v>
      </c>
      <c r="Q348" s="74"/>
      <c r="R348" s="180">
        <f t="shared" si="34"/>
        <v>0</v>
      </c>
      <c r="S348" s="74"/>
      <c r="T348" s="107">
        <f t="shared" si="35"/>
        <v>0</v>
      </c>
    </row>
    <row r="349" spans="2:20">
      <c r="B349" s="75"/>
      <c r="C349" s="144"/>
      <c r="D349" s="101"/>
      <c r="E349" s="73"/>
      <c r="F349" s="74"/>
      <c r="G349" s="74"/>
      <c r="H349" s="74"/>
      <c r="I349" s="74"/>
      <c r="J349" s="180">
        <f t="shared" si="30"/>
        <v>0</v>
      </c>
      <c r="K349" s="74"/>
      <c r="L349" s="180">
        <f t="shared" si="31"/>
        <v>0</v>
      </c>
      <c r="M349" s="74"/>
      <c r="N349" s="180">
        <f t="shared" si="32"/>
        <v>0</v>
      </c>
      <c r="O349" s="74"/>
      <c r="P349" s="180">
        <f t="shared" si="33"/>
        <v>0</v>
      </c>
      <c r="Q349" s="74"/>
      <c r="R349" s="180">
        <f t="shared" si="34"/>
        <v>0</v>
      </c>
      <c r="S349" s="74"/>
      <c r="T349" s="107">
        <f t="shared" si="35"/>
        <v>0</v>
      </c>
    </row>
    <row r="350" spans="2:20">
      <c r="B350" s="75"/>
      <c r="C350" s="144"/>
      <c r="D350" s="101"/>
      <c r="E350" s="73"/>
      <c r="F350" s="74"/>
      <c r="G350" s="74"/>
      <c r="H350" s="74"/>
      <c r="I350" s="74"/>
      <c r="J350" s="180">
        <f t="shared" si="30"/>
        <v>0</v>
      </c>
      <c r="K350" s="74"/>
      <c r="L350" s="180">
        <f t="shared" si="31"/>
        <v>0</v>
      </c>
      <c r="M350" s="74"/>
      <c r="N350" s="180">
        <f t="shared" si="32"/>
        <v>0</v>
      </c>
      <c r="O350" s="74"/>
      <c r="P350" s="180">
        <f t="shared" si="33"/>
        <v>0</v>
      </c>
      <c r="Q350" s="74"/>
      <c r="R350" s="180">
        <f t="shared" si="34"/>
        <v>0</v>
      </c>
      <c r="S350" s="74"/>
      <c r="T350" s="107">
        <f t="shared" si="35"/>
        <v>0</v>
      </c>
    </row>
    <row r="351" spans="2:20">
      <c r="B351" s="75"/>
      <c r="C351" s="144"/>
      <c r="D351" s="101"/>
      <c r="E351" s="73"/>
      <c r="F351" s="74"/>
      <c r="G351" s="74"/>
      <c r="H351" s="74"/>
      <c r="I351" s="74"/>
      <c r="J351" s="180">
        <f t="shared" si="30"/>
        <v>0</v>
      </c>
      <c r="K351" s="74"/>
      <c r="L351" s="180">
        <f t="shared" si="31"/>
        <v>0</v>
      </c>
      <c r="M351" s="74"/>
      <c r="N351" s="180">
        <f t="shared" si="32"/>
        <v>0</v>
      </c>
      <c r="O351" s="74"/>
      <c r="P351" s="180">
        <f t="shared" si="33"/>
        <v>0</v>
      </c>
      <c r="Q351" s="74"/>
      <c r="R351" s="180">
        <f t="shared" si="34"/>
        <v>0</v>
      </c>
      <c r="S351" s="74"/>
      <c r="T351" s="107">
        <f t="shared" si="35"/>
        <v>0</v>
      </c>
    </row>
    <row r="352" spans="2:20">
      <c r="B352" s="75"/>
      <c r="C352" s="144"/>
      <c r="D352" s="101"/>
      <c r="E352" s="73"/>
      <c r="F352" s="74"/>
      <c r="G352" s="74"/>
      <c r="H352" s="74"/>
      <c r="I352" s="74"/>
      <c r="J352" s="180">
        <f t="shared" si="30"/>
        <v>0</v>
      </c>
      <c r="K352" s="74"/>
      <c r="L352" s="180">
        <f t="shared" si="31"/>
        <v>0</v>
      </c>
      <c r="M352" s="74"/>
      <c r="N352" s="180">
        <f t="shared" si="32"/>
        <v>0</v>
      </c>
      <c r="O352" s="74"/>
      <c r="P352" s="180">
        <f t="shared" si="33"/>
        <v>0</v>
      </c>
      <c r="Q352" s="74"/>
      <c r="R352" s="180">
        <f t="shared" si="34"/>
        <v>0</v>
      </c>
      <c r="S352" s="74"/>
      <c r="T352" s="107">
        <f t="shared" si="35"/>
        <v>0</v>
      </c>
    </row>
    <row r="353" spans="2:20">
      <c r="B353" s="75"/>
      <c r="C353" s="144"/>
      <c r="D353" s="101"/>
      <c r="E353" s="73"/>
      <c r="F353" s="74"/>
      <c r="G353" s="74"/>
      <c r="H353" s="74"/>
      <c r="I353" s="74"/>
      <c r="J353" s="180">
        <f t="shared" si="30"/>
        <v>0</v>
      </c>
      <c r="K353" s="74"/>
      <c r="L353" s="180">
        <f t="shared" si="31"/>
        <v>0</v>
      </c>
      <c r="M353" s="74"/>
      <c r="N353" s="180">
        <f t="shared" si="32"/>
        <v>0</v>
      </c>
      <c r="O353" s="74"/>
      <c r="P353" s="180">
        <f t="shared" si="33"/>
        <v>0</v>
      </c>
      <c r="Q353" s="74"/>
      <c r="R353" s="180">
        <f t="shared" si="34"/>
        <v>0</v>
      </c>
      <c r="S353" s="74"/>
      <c r="T353" s="107">
        <f t="shared" si="35"/>
        <v>0</v>
      </c>
    </row>
    <row r="354" spans="2:20">
      <c r="B354" s="75"/>
      <c r="C354" s="144"/>
      <c r="D354" s="101"/>
      <c r="E354" s="73"/>
      <c r="F354" s="74"/>
      <c r="G354" s="74"/>
      <c r="H354" s="74"/>
      <c r="I354" s="74"/>
      <c r="J354" s="180">
        <f t="shared" si="30"/>
        <v>0</v>
      </c>
      <c r="K354" s="74"/>
      <c r="L354" s="180">
        <f t="shared" si="31"/>
        <v>0</v>
      </c>
      <c r="M354" s="74"/>
      <c r="N354" s="180">
        <f t="shared" si="32"/>
        <v>0</v>
      </c>
      <c r="O354" s="74"/>
      <c r="P354" s="180">
        <f t="shared" si="33"/>
        <v>0</v>
      </c>
      <c r="Q354" s="74"/>
      <c r="R354" s="180">
        <f t="shared" si="34"/>
        <v>0</v>
      </c>
      <c r="S354" s="74"/>
      <c r="T354" s="107">
        <f t="shared" si="35"/>
        <v>0</v>
      </c>
    </row>
    <row r="355" spans="2:20">
      <c r="B355" s="75"/>
      <c r="C355" s="144"/>
      <c r="D355" s="101"/>
      <c r="E355" s="73"/>
      <c r="F355" s="74"/>
      <c r="G355" s="74"/>
      <c r="H355" s="74"/>
      <c r="I355" s="74"/>
      <c r="J355" s="180">
        <f t="shared" si="30"/>
        <v>0</v>
      </c>
      <c r="K355" s="74"/>
      <c r="L355" s="180">
        <f t="shared" si="31"/>
        <v>0</v>
      </c>
      <c r="M355" s="74"/>
      <c r="N355" s="180">
        <f t="shared" si="32"/>
        <v>0</v>
      </c>
      <c r="O355" s="74"/>
      <c r="P355" s="180">
        <f t="shared" si="33"/>
        <v>0</v>
      </c>
      <c r="Q355" s="74"/>
      <c r="R355" s="180">
        <f t="shared" si="34"/>
        <v>0</v>
      </c>
      <c r="S355" s="74"/>
      <c r="T355" s="107">
        <f t="shared" si="35"/>
        <v>0</v>
      </c>
    </row>
    <row r="356" spans="2:20">
      <c r="B356" s="75"/>
      <c r="C356" s="144"/>
      <c r="D356" s="101"/>
      <c r="E356" s="73"/>
      <c r="F356" s="74"/>
      <c r="G356" s="74"/>
      <c r="H356" s="74"/>
      <c r="I356" s="74"/>
      <c r="J356" s="180">
        <f t="shared" si="30"/>
        <v>0</v>
      </c>
      <c r="K356" s="74"/>
      <c r="L356" s="180">
        <f t="shared" si="31"/>
        <v>0</v>
      </c>
      <c r="M356" s="74"/>
      <c r="N356" s="180">
        <f t="shared" si="32"/>
        <v>0</v>
      </c>
      <c r="O356" s="74"/>
      <c r="P356" s="180">
        <f t="shared" si="33"/>
        <v>0</v>
      </c>
      <c r="Q356" s="74"/>
      <c r="R356" s="180">
        <f t="shared" si="34"/>
        <v>0</v>
      </c>
      <c r="S356" s="74"/>
      <c r="T356" s="107">
        <f t="shared" si="35"/>
        <v>0</v>
      </c>
    </row>
    <row r="357" spans="2:20">
      <c r="B357" s="75"/>
      <c r="C357" s="144"/>
      <c r="D357" s="101"/>
      <c r="E357" s="73"/>
      <c r="F357" s="74"/>
      <c r="G357" s="74"/>
      <c r="H357" s="74"/>
      <c r="I357" s="74"/>
      <c r="J357" s="180">
        <f t="shared" si="30"/>
        <v>0</v>
      </c>
      <c r="K357" s="74"/>
      <c r="L357" s="180">
        <f t="shared" si="31"/>
        <v>0</v>
      </c>
      <c r="M357" s="74"/>
      <c r="N357" s="180">
        <f t="shared" si="32"/>
        <v>0</v>
      </c>
      <c r="O357" s="74"/>
      <c r="P357" s="180">
        <f t="shared" si="33"/>
        <v>0</v>
      </c>
      <c r="Q357" s="74"/>
      <c r="R357" s="180">
        <f t="shared" si="34"/>
        <v>0</v>
      </c>
      <c r="S357" s="74"/>
      <c r="T357" s="107">
        <f t="shared" si="35"/>
        <v>0</v>
      </c>
    </row>
    <row r="358" spans="2:20">
      <c r="B358" s="75"/>
      <c r="C358" s="144"/>
      <c r="D358" s="101"/>
      <c r="E358" s="73"/>
      <c r="F358" s="74"/>
      <c r="G358" s="74"/>
      <c r="H358" s="74"/>
      <c r="I358" s="74"/>
      <c r="J358" s="180">
        <f t="shared" si="30"/>
        <v>0</v>
      </c>
      <c r="K358" s="74"/>
      <c r="L358" s="180">
        <f t="shared" si="31"/>
        <v>0</v>
      </c>
      <c r="M358" s="74"/>
      <c r="N358" s="180">
        <f t="shared" si="32"/>
        <v>0</v>
      </c>
      <c r="O358" s="74"/>
      <c r="P358" s="180">
        <f t="shared" si="33"/>
        <v>0</v>
      </c>
      <c r="Q358" s="74"/>
      <c r="R358" s="180">
        <f t="shared" si="34"/>
        <v>0</v>
      </c>
      <c r="S358" s="74"/>
      <c r="T358" s="107">
        <f t="shared" si="35"/>
        <v>0</v>
      </c>
    </row>
    <row r="359" spans="2:20">
      <c r="B359" s="75"/>
      <c r="C359" s="144"/>
      <c r="D359" s="101"/>
      <c r="E359" s="73"/>
      <c r="F359" s="74"/>
      <c r="G359" s="74"/>
      <c r="H359" s="74"/>
      <c r="I359" s="74"/>
      <c r="J359" s="180">
        <f t="shared" si="30"/>
        <v>0</v>
      </c>
      <c r="K359" s="74"/>
      <c r="L359" s="180">
        <f t="shared" si="31"/>
        <v>0</v>
      </c>
      <c r="M359" s="74"/>
      <c r="N359" s="180">
        <f t="shared" si="32"/>
        <v>0</v>
      </c>
      <c r="O359" s="74"/>
      <c r="P359" s="180">
        <f t="shared" si="33"/>
        <v>0</v>
      </c>
      <c r="Q359" s="74"/>
      <c r="R359" s="180">
        <f t="shared" si="34"/>
        <v>0</v>
      </c>
      <c r="S359" s="74"/>
      <c r="T359" s="107">
        <f t="shared" si="35"/>
        <v>0</v>
      </c>
    </row>
    <row r="360" spans="2:20">
      <c r="B360" s="75"/>
      <c r="C360" s="144"/>
      <c r="D360" s="101"/>
      <c r="E360" s="73"/>
      <c r="F360" s="74"/>
      <c r="G360" s="74"/>
      <c r="H360" s="74"/>
      <c r="I360" s="74"/>
      <c r="J360" s="180">
        <f t="shared" si="30"/>
        <v>0</v>
      </c>
      <c r="K360" s="74"/>
      <c r="L360" s="180">
        <f t="shared" si="31"/>
        <v>0</v>
      </c>
      <c r="M360" s="74"/>
      <c r="N360" s="180">
        <f t="shared" si="32"/>
        <v>0</v>
      </c>
      <c r="O360" s="74"/>
      <c r="P360" s="180">
        <f t="shared" si="33"/>
        <v>0</v>
      </c>
      <c r="Q360" s="74"/>
      <c r="R360" s="180">
        <f t="shared" si="34"/>
        <v>0</v>
      </c>
      <c r="S360" s="74"/>
      <c r="T360" s="107">
        <f t="shared" si="35"/>
        <v>0</v>
      </c>
    </row>
    <row r="361" spans="2:20">
      <c r="B361" s="75"/>
      <c r="C361" s="144"/>
      <c r="D361" s="101"/>
      <c r="E361" s="73"/>
      <c r="F361" s="74"/>
      <c r="G361" s="74"/>
      <c r="H361" s="74"/>
      <c r="I361" s="74"/>
      <c r="J361" s="180">
        <f t="shared" si="30"/>
        <v>0</v>
      </c>
      <c r="K361" s="74"/>
      <c r="L361" s="180">
        <f t="shared" si="31"/>
        <v>0</v>
      </c>
      <c r="M361" s="74"/>
      <c r="N361" s="180">
        <f t="shared" si="32"/>
        <v>0</v>
      </c>
      <c r="O361" s="74"/>
      <c r="P361" s="180">
        <f t="shared" si="33"/>
        <v>0</v>
      </c>
      <c r="Q361" s="74"/>
      <c r="R361" s="180">
        <f t="shared" si="34"/>
        <v>0</v>
      </c>
      <c r="S361" s="74"/>
      <c r="T361" s="107">
        <f t="shared" si="35"/>
        <v>0</v>
      </c>
    </row>
    <row r="362" spans="2:20">
      <c r="B362" s="75"/>
      <c r="C362" s="144"/>
      <c r="D362" s="101"/>
      <c r="E362" s="73"/>
      <c r="F362" s="74"/>
      <c r="G362" s="74"/>
      <c r="H362" s="74"/>
      <c r="I362" s="74"/>
      <c r="J362" s="180">
        <f t="shared" si="30"/>
        <v>0</v>
      </c>
      <c r="K362" s="74"/>
      <c r="L362" s="180">
        <f t="shared" si="31"/>
        <v>0</v>
      </c>
      <c r="M362" s="74"/>
      <c r="N362" s="180">
        <f t="shared" si="32"/>
        <v>0</v>
      </c>
      <c r="O362" s="74"/>
      <c r="P362" s="180">
        <f t="shared" si="33"/>
        <v>0</v>
      </c>
      <c r="Q362" s="74"/>
      <c r="R362" s="180">
        <f t="shared" si="34"/>
        <v>0</v>
      </c>
      <c r="S362" s="74"/>
      <c r="T362" s="107">
        <f t="shared" si="35"/>
        <v>0</v>
      </c>
    </row>
    <row r="363" spans="2:20">
      <c r="B363" s="75"/>
      <c r="C363" s="144"/>
      <c r="D363" s="101"/>
      <c r="E363" s="73"/>
      <c r="F363" s="74"/>
      <c r="G363" s="74"/>
      <c r="H363" s="74"/>
      <c r="I363" s="74"/>
      <c r="J363" s="180">
        <f t="shared" si="30"/>
        <v>0</v>
      </c>
      <c r="K363" s="74"/>
      <c r="L363" s="180">
        <f t="shared" si="31"/>
        <v>0</v>
      </c>
      <c r="M363" s="74"/>
      <c r="N363" s="180">
        <f t="shared" si="32"/>
        <v>0</v>
      </c>
      <c r="O363" s="74"/>
      <c r="P363" s="180">
        <f t="shared" si="33"/>
        <v>0</v>
      </c>
      <c r="Q363" s="74"/>
      <c r="R363" s="180">
        <f t="shared" si="34"/>
        <v>0</v>
      </c>
      <c r="S363" s="74"/>
      <c r="T363" s="107">
        <f t="shared" si="35"/>
        <v>0</v>
      </c>
    </row>
    <row r="364" spans="2:20">
      <c r="B364" s="75"/>
      <c r="C364" s="144"/>
      <c r="D364" s="101"/>
      <c r="E364" s="73"/>
      <c r="F364" s="74"/>
      <c r="G364" s="74"/>
      <c r="H364" s="74"/>
      <c r="I364" s="74"/>
      <c r="J364" s="180">
        <f t="shared" si="30"/>
        <v>0</v>
      </c>
      <c r="K364" s="74"/>
      <c r="L364" s="180">
        <f t="shared" si="31"/>
        <v>0</v>
      </c>
      <c r="M364" s="74"/>
      <c r="N364" s="180">
        <f t="shared" si="32"/>
        <v>0</v>
      </c>
      <c r="O364" s="74"/>
      <c r="P364" s="180">
        <f t="shared" si="33"/>
        <v>0</v>
      </c>
      <c r="Q364" s="74"/>
      <c r="R364" s="180">
        <f t="shared" si="34"/>
        <v>0</v>
      </c>
      <c r="S364" s="74"/>
      <c r="T364" s="107">
        <f t="shared" si="35"/>
        <v>0</v>
      </c>
    </row>
    <row r="365" spans="2:20">
      <c r="B365" s="75"/>
      <c r="C365" s="144"/>
      <c r="D365" s="101"/>
      <c r="E365" s="73"/>
      <c r="F365" s="74"/>
      <c r="G365" s="74"/>
      <c r="H365" s="74"/>
      <c r="I365" s="74"/>
      <c r="J365" s="180">
        <f t="shared" si="30"/>
        <v>0</v>
      </c>
      <c r="K365" s="74"/>
      <c r="L365" s="180">
        <f t="shared" si="31"/>
        <v>0</v>
      </c>
      <c r="M365" s="74"/>
      <c r="N365" s="180">
        <f t="shared" si="32"/>
        <v>0</v>
      </c>
      <c r="O365" s="74"/>
      <c r="P365" s="180">
        <f t="shared" si="33"/>
        <v>0</v>
      </c>
      <c r="Q365" s="74"/>
      <c r="R365" s="180">
        <f t="shared" si="34"/>
        <v>0</v>
      </c>
      <c r="S365" s="74"/>
      <c r="T365" s="107">
        <f t="shared" si="35"/>
        <v>0</v>
      </c>
    </row>
    <row r="366" spans="2:20">
      <c r="B366" s="75"/>
      <c r="C366" s="144"/>
      <c r="D366" s="101"/>
      <c r="E366" s="73"/>
      <c r="F366" s="74"/>
      <c r="G366" s="74"/>
      <c r="H366" s="74"/>
      <c r="I366" s="74"/>
      <c r="J366" s="180">
        <f t="shared" si="30"/>
        <v>0</v>
      </c>
      <c r="K366" s="74"/>
      <c r="L366" s="180">
        <f t="shared" si="31"/>
        <v>0</v>
      </c>
      <c r="M366" s="74"/>
      <c r="N366" s="180">
        <f t="shared" si="32"/>
        <v>0</v>
      </c>
      <c r="O366" s="74"/>
      <c r="P366" s="180">
        <f t="shared" si="33"/>
        <v>0</v>
      </c>
      <c r="Q366" s="74"/>
      <c r="R366" s="180">
        <f t="shared" si="34"/>
        <v>0</v>
      </c>
      <c r="S366" s="74"/>
      <c r="T366" s="107">
        <f t="shared" si="35"/>
        <v>0</v>
      </c>
    </row>
    <row r="367" spans="2:20">
      <c r="B367" s="75"/>
      <c r="C367" s="144"/>
      <c r="D367" s="101"/>
      <c r="E367" s="73"/>
      <c r="F367" s="74"/>
      <c r="G367" s="74"/>
      <c r="H367" s="74"/>
      <c r="I367" s="74"/>
      <c r="J367" s="180">
        <f t="shared" si="30"/>
        <v>0</v>
      </c>
      <c r="K367" s="74"/>
      <c r="L367" s="180">
        <f t="shared" si="31"/>
        <v>0</v>
      </c>
      <c r="M367" s="74"/>
      <c r="N367" s="180">
        <f t="shared" si="32"/>
        <v>0</v>
      </c>
      <c r="O367" s="74"/>
      <c r="P367" s="180">
        <f t="shared" si="33"/>
        <v>0</v>
      </c>
      <c r="Q367" s="74"/>
      <c r="R367" s="180">
        <f t="shared" si="34"/>
        <v>0</v>
      </c>
      <c r="S367" s="74"/>
      <c r="T367" s="107">
        <f t="shared" si="35"/>
        <v>0</v>
      </c>
    </row>
    <row r="368" spans="2:20">
      <c r="B368" s="75"/>
      <c r="C368" s="144"/>
      <c r="D368" s="101"/>
      <c r="E368" s="73"/>
      <c r="F368" s="74"/>
      <c r="G368" s="74"/>
      <c r="H368" s="74"/>
      <c r="I368" s="74"/>
      <c r="J368" s="180">
        <f t="shared" si="30"/>
        <v>0</v>
      </c>
      <c r="K368" s="74"/>
      <c r="L368" s="180">
        <f t="shared" si="31"/>
        <v>0</v>
      </c>
      <c r="M368" s="74"/>
      <c r="N368" s="180">
        <f t="shared" si="32"/>
        <v>0</v>
      </c>
      <c r="O368" s="74"/>
      <c r="P368" s="180">
        <f t="shared" si="33"/>
        <v>0</v>
      </c>
      <c r="Q368" s="74"/>
      <c r="R368" s="180">
        <f t="shared" si="34"/>
        <v>0</v>
      </c>
      <c r="S368" s="74"/>
      <c r="T368" s="107">
        <f t="shared" si="35"/>
        <v>0</v>
      </c>
    </row>
    <row r="369" spans="2:20">
      <c r="B369" s="75"/>
      <c r="C369" s="144"/>
      <c r="D369" s="101"/>
      <c r="E369" s="73"/>
      <c r="F369" s="74"/>
      <c r="G369" s="74"/>
      <c r="H369" s="74"/>
      <c r="I369" s="74"/>
      <c r="J369" s="180">
        <f t="shared" si="30"/>
        <v>0</v>
      </c>
      <c r="K369" s="74"/>
      <c r="L369" s="180">
        <f t="shared" si="31"/>
        <v>0</v>
      </c>
      <c r="M369" s="74"/>
      <c r="N369" s="180">
        <f t="shared" si="32"/>
        <v>0</v>
      </c>
      <c r="O369" s="74"/>
      <c r="P369" s="180">
        <f t="shared" si="33"/>
        <v>0</v>
      </c>
      <c r="Q369" s="74"/>
      <c r="R369" s="180">
        <f t="shared" si="34"/>
        <v>0</v>
      </c>
      <c r="S369" s="74"/>
      <c r="T369" s="107">
        <f t="shared" si="35"/>
        <v>0</v>
      </c>
    </row>
    <row r="370" spans="2:20">
      <c r="B370" s="75"/>
      <c r="C370" s="144"/>
      <c r="D370" s="101"/>
      <c r="E370" s="73"/>
      <c r="F370" s="74"/>
      <c r="G370" s="74"/>
      <c r="H370" s="74"/>
      <c r="I370" s="74"/>
      <c r="J370" s="180">
        <f t="shared" si="30"/>
        <v>0</v>
      </c>
      <c r="K370" s="74"/>
      <c r="L370" s="180">
        <f t="shared" si="31"/>
        <v>0</v>
      </c>
      <c r="M370" s="74"/>
      <c r="N370" s="180">
        <f t="shared" si="32"/>
        <v>0</v>
      </c>
      <c r="O370" s="74"/>
      <c r="P370" s="180">
        <f t="shared" si="33"/>
        <v>0</v>
      </c>
      <c r="Q370" s="74"/>
      <c r="R370" s="180">
        <f t="shared" si="34"/>
        <v>0</v>
      </c>
      <c r="S370" s="74"/>
      <c r="T370" s="107">
        <f t="shared" si="35"/>
        <v>0</v>
      </c>
    </row>
    <row r="371" spans="2:20">
      <c r="B371" s="75"/>
      <c r="C371" s="144"/>
      <c r="D371" s="101"/>
      <c r="E371" s="73"/>
      <c r="F371" s="74"/>
      <c r="G371" s="74"/>
      <c r="H371" s="74"/>
      <c r="I371" s="74"/>
      <c r="J371" s="180">
        <f t="shared" si="30"/>
        <v>0</v>
      </c>
      <c r="K371" s="74"/>
      <c r="L371" s="180">
        <f t="shared" si="31"/>
        <v>0</v>
      </c>
      <c r="M371" s="74"/>
      <c r="N371" s="180">
        <f t="shared" si="32"/>
        <v>0</v>
      </c>
      <c r="O371" s="74"/>
      <c r="P371" s="180">
        <f t="shared" si="33"/>
        <v>0</v>
      </c>
      <c r="Q371" s="74"/>
      <c r="R371" s="180">
        <f t="shared" si="34"/>
        <v>0</v>
      </c>
      <c r="S371" s="74"/>
      <c r="T371" s="107">
        <f t="shared" si="35"/>
        <v>0</v>
      </c>
    </row>
    <row r="372" spans="2:20">
      <c r="B372" s="75"/>
      <c r="C372" s="144"/>
      <c r="D372" s="101"/>
      <c r="E372" s="73"/>
      <c r="F372" s="74"/>
      <c r="G372" s="74"/>
      <c r="H372" s="74"/>
      <c r="I372" s="74"/>
      <c r="J372" s="180">
        <f t="shared" si="30"/>
        <v>0</v>
      </c>
      <c r="K372" s="74"/>
      <c r="L372" s="180">
        <f t="shared" si="31"/>
        <v>0</v>
      </c>
      <c r="M372" s="74"/>
      <c r="N372" s="180">
        <f t="shared" si="32"/>
        <v>0</v>
      </c>
      <c r="O372" s="74"/>
      <c r="P372" s="180">
        <f t="shared" si="33"/>
        <v>0</v>
      </c>
      <c r="Q372" s="74"/>
      <c r="R372" s="180">
        <f t="shared" si="34"/>
        <v>0</v>
      </c>
      <c r="S372" s="74"/>
      <c r="T372" s="107">
        <f t="shared" si="35"/>
        <v>0</v>
      </c>
    </row>
    <row r="373" spans="2:20">
      <c r="B373" s="75"/>
      <c r="C373" s="144"/>
      <c r="D373" s="101"/>
      <c r="E373" s="73"/>
      <c r="F373" s="74"/>
      <c r="G373" s="74"/>
      <c r="H373" s="74"/>
      <c r="I373" s="74"/>
      <c r="J373" s="180">
        <f t="shared" si="30"/>
        <v>0</v>
      </c>
      <c r="K373" s="74"/>
      <c r="L373" s="180">
        <f t="shared" si="31"/>
        <v>0</v>
      </c>
      <c r="M373" s="74"/>
      <c r="N373" s="180">
        <f t="shared" si="32"/>
        <v>0</v>
      </c>
      <c r="O373" s="74"/>
      <c r="P373" s="180">
        <f t="shared" si="33"/>
        <v>0</v>
      </c>
      <c r="Q373" s="74"/>
      <c r="R373" s="180">
        <f t="shared" si="34"/>
        <v>0</v>
      </c>
      <c r="S373" s="74"/>
      <c r="T373" s="107">
        <f t="shared" si="35"/>
        <v>0</v>
      </c>
    </row>
    <row r="374" spans="2:20">
      <c r="B374" s="75"/>
      <c r="C374" s="144"/>
      <c r="D374" s="101"/>
      <c r="E374" s="73"/>
      <c r="F374" s="74"/>
      <c r="G374" s="74"/>
      <c r="H374" s="74"/>
      <c r="I374" s="74"/>
      <c r="J374" s="180">
        <f t="shared" si="30"/>
        <v>0</v>
      </c>
      <c r="K374" s="74"/>
      <c r="L374" s="180">
        <f t="shared" si="31"/>
        <v>0</v>
      </c>
      <c r="M374" s="74"/>
      <c r="N374" s="180">
        <f t="shared" si="32"/>
        <v>0</v>
      </c>
      <c r="O374" s="74"/>
      <c r="P374" s="180">
        <f t="shared" si="33"/>
        <v>0</v>
      </c>
      <c r="Q374" s="74"/>
      <c r="R374" s="180">
        <f t="shared" si="34"/>
        <v>0</v>
      </c>
      <c r="S374" s="74"/>
      <c r="T374" s="107">
        <f t="shared" si="35"/>
        <v>0</v>
      </c>
    </row>
    <row r="375" spans="2:20">
      <c r="B375" s="75"/>
      <c r="C375" s="144"/>
      <c r="D375" s="101"/>
      <c r="E375" s="73"/>
      <c r="F375" s="74"/>
      <c r="G375" s="74"/>
      <c r="H375" s="74"/>
      <c r="I375" s="74"/>
      <c r="J375" s="180">
        <f t="shared" si="30"/>
        <v>0</v>
      </c>
      <c r="K375" s="74"/>
      <c r="L375" s="180">
        <f t="shared" si="31"/>
        <v>0</v>
      </c>
      <c r="M375" s="74"/>
      <c r="N375" s="180">
        <f t="shared" si="32"/>
        <v>0</v>
      </c>
      <c r="O375" s="74"/>
      <c r="P375" s="180">
        <f t="shared" si="33"/>
        <v>0</v>
      </c>
      <c r="Q375" s="74"/>
      <c r="R375" s="180">
        <f t="shared" si="34"/>
        <v>0</v>
      </c>
      <c r="S375" s="74"/>
      <c r="T375" s="107">
        <f t="shared" si="35"/>
        <v>0</v>
      </c>
    </row>
    <row r="376" spans="2:20">
      <c r="B376" s="75"/>
      <c r="C376" s="144"/>
      <c r="D376" s="101"/>
      <c r="E376" s="73"/>
      <c r="F376" s="74"/>
      <c r="G376" s="74"/>
      <c r="H376" s="74"/>
      <c r="I376" s="74"/>
      <c r="J376" s="180">
        <f t="shared" si="30"/>
        <v>0</v>
      </c>
      <c r="K376" s="74"/>
      <c r="L376" s="180">
        <f t="shared" si="31"/>
        <v>0</v>
      </c>
      <c r="M376" s="74"/>
      <c r="N376" s="180">
        <f t="shared" si="32"/>
        <v>0</v>
      </c>
      <c r="O376" s="74"/>
      <c r="P376" s="180">
        <f t="shared" si="33"/>
        <v>0</v>
      </c>
      <c r="Q376" s="74"/>
      <c r="R376" s="180">
        <f t="shared" si="34"/>
        <v>0</v>
      </c>
      <c r="S376" s="74"/>
      <c r="T376" s="107">
        <f t="shared" si="35"/>
        <v>0</v>
      </c>
    </row>
    <row r="377" spans="2:20">
      <c r="B377" s="75"/>
      <c r="C377" s="144"/>
      <c r="D377" s="101"/>
      <c r="E377" s="73"/>
      <c r="F377" s="74"/>
      <c r="G377" s="74"/>
      <c r="H377" s="74"/>
      <c r="I377" s="74"/>
      <c r="J377" s="180">
        <f t="shared" si="30"/>
        <v>0</v>
      </c>
      <c r="K377" s="74"/>
      <c r="L377" s="180">
        <f t="shared" si="31"/>
        <v>0</v>
      </c>
      <c r="M377" s="74"/>
      <c r="N377" s="180">
        <f t="shared" si="32"/>
        <v>0</v>
      </c>
      <c r="O377" s="74"/>
      <c r="P377" s="180">
        <f t="shared" si="33"/>
        <v>0</v>
      </c>
      <c r="Q377" s="74"/>
      <c r="R377" s="180">
        <f t="shared" si="34"/>
        <v>0</v>
      </c>
      <c r="S377" s="74"/>
      <c r="T377" s="107">
        <f t="shared" si="35"/>
        <v>0</v>
      </c>
    </row>
    <row r="378" spans="2:20">
      <c r="B378" s="75"/>
      <c r="C378" s="144"/>
      <c r="D378" s="101"/>
      <c r="E378" s="73"/>
      <c r="F378" s="74"/>
      <c r="G378" s="74"/>
      <c r="H378" s="74"/>
      <c r="I378" s="74"/>
      <c r="J378" s="180">
        <f t="shared" si="30"/>
        <v>0</v>
      </c>
      <c r="K378" s="74"/>
      <c r="L378" s="180">
        <f t="shared" si="31"/>
        <v>0</v>
      </c>
      <c r="M378" s="74"/>
      <c r="N378" s="180">
        <f t="shared" si="32"/>
        <v>0</v>
      </c>
      <c r="O378" s="74"/>
      <c r="P378" s="180">
        <f t="shared" si="33"/>
        <v>0</v>
      </c>
      <c r="Q378" s="74"/>
      <c r="R378" s="180">
        <f t="shared" si="34"/>
        <v>0</v>
      </c>
      <c r="S378" s="74"/>
      <c r="T378" s="107">
        <f t="shared" si="35"/>
        <v>0</v>
      </c>
    </row>
    <row r="379" spans="2:20">
      <c r="B379" s="75"/>
      <c r="C379" s="144"/>
      <c r="D379" s="101"/>
      <c r="E379" s="73"/>
      <c r="F379" s="74"/>
      <c r="G379" s="74"/>
      <c r="H379" s="74"/>
      <c r="I379" s="74"/>
      <c r="J379" s="180">
        <f t="shared" si="30"/>
        <v>0</v>
      </c>
      <c r="K379" s="74"/>
      <c r="L379" s="180">
        <f t="shared" si="31"/>
        <v>0</v>
      </c>
      <c r="M379" s="74"/>
      <c r="N379" s="180">
        <f t="shared" si="32"/>
        <v>0</v>
      </c>
      <c r="O379" s="74"/>
      <c r="P379" s="180">
        <f t="shared" si="33"/>
        <v>0</v>
      </c>
      <c r="Q379" s="74"/>
      <c r="R379" s="180">
        <f t="shared" si="34"/>
        <v>0</v>
      </c>
      <c r="S379" s="74"/>
      <c r="T379" s="107">
        <f t="shared" si="35"/>
        <v>0</v>
      </c>
    </row>
    <row r="380" spans="2:20">
      <c r="B380" s="75"/>
      <c r="C380" s="144"/>
      <c r="D380" s="101"/>
      <c r="E380" s="73"/>
      <c r="F380" s="74"/>
      <c r="G380" s="74"/>
      <c r="H380" s="74"/>
      <c r="I380" s="74"/>
      <c r="J380" s="180">
        <f t="shared" si="30"/>
        <v>0</v>
      </c>
      <c r="K380" s="74"/>
      <c r="L380" s="180">
        <f t="shared" si="31"/>
        <v>0</v>
      </c>
      <c r="M380" s="74"/>
      <c r="N380" s="180">
        <f t="shared" si="32"/>
        <v>0</v>
      </c>
      <c r="O380" s="74"/>
      <c r="P380" s="180">
        <f t="shared" si="33"/>
        <v>0</v>
      </c>
      <c r="Q380" s="74"/>
      <c r="R380" s="180">
        <f t="shared" si="34"/>
        <v>0</v>
      </c>
      <c r="S380" s="74"/>
      <c r="T380" s="107">
        <f t="shared" si="35"/>
        <v>0</v>
      </c>
    </row>
    <row r="381" spans="2:20">
      <c r="B381" s="75"/>
      <c r="C381" s="144"/>
      <c r="D381" s="101"/>
      <c r="E381" s="73"/>
      <c r="F381" s="74"/>
      <c r="G381" s="74"/>
      <c r="H381" s="74"/>
      <c r="I381" s="74"/>
      <c r="J381" s="180">
        <f t="shared" si="30"/>
        <v>0</v>
      </c>
      <c r="K381" s="74"/>
      <c r="L381" s="180">
        <f t="shared" si="31"/>
        <v>0</v>
      </c>
      <c r="M381" s="74"/>
      <c r="N381" s="180">
        <f t="shared" si="32"/>
        <v>0</v>
      </c>
      <c r="O381" s="74"/>
      <c r="P381" s="180">
        <f t="shared" si="33"/>
        <v>0</v>
      </c>
      <c r="Q381" s="74"/>
      <c r="R381" s="180">
        <f t="shared" si="34"/>
        <v>0</v>
      </c>
      <c r="S381" s="74"/>
      <c r="T381" s="107">
        <f t="shared" si="35"/>
        <v>0</v>
      </c>
    </row>
    <row r="382" spans="2:20">
      <c r="B382" s="75"/>
      <c r="C382" s="144"/>
      <c r="D382" s="101"/>
      <c r="E382" s="73"/>
      <c r="F382" s="74"/>
      <c r="G382" s="74"/>
      <c r="H382" s="74"/>
      <c r="I382" s="74"/>
      <c r="J382" s="180">
        <f t="shared" si="30"/>
        <v>0</v>
      </c>
      <c r="K382" s="74"/>
      <c r="L382" s="180">
        <f t="shared" si="31"/>
        <v>0</v>
      </c>
      <c r="M382" s="74"/>
      <c r="N382" s="180">
        <f t="shared" si="32"/>
        <v>0</v>
      </c>
      <c r="O382" s="74"/>
      <c r="P382" s="180">
        <f t="shared" si="33"/>
        <v>0</v>
      </c>
      <c r="Q382" s="74"/>
      <c r="R382" s="180">
        <f t="shared" si="34"/>
        <v>0</v>
      </c>
      <c r="S382" s="74"/>
      <c r="T382" s="107">
        <f t="shared" si="35"/>
        <v>0</v>
      </c>
    </row>
    <row r="383" spans="2:20">
      <c r="B383" s="75"/>
      <c r="C383" s="144"/>
      <c r="D383" s="101"/>
      <c r="E383" s="73"/>
      <c r="F383" s="74"/>
      <c r="G383" s="74"/>
      <c r="H383" s="74"/>
      <c r="I383" s="74"/>
      <c r="J383" s="180">
        <f t="shared" si="30"/>
        <v>0</v>
      </c>
      <c r="K383" s="74"/>
      <c r="L383" s="180">
        <f t="shared" si="31"/>
        <v>0</v>
      </c>
      <c r="M383" s="74"/>
      <c r="N383" s="180">
        <f t="shared" si="32"/>
        <v>0</v>
      </c>
      <c r="O383" s="74"/>
      <c r="P383" s="180">
        <f t="shared" si="33"/>
        <v>0</v>
      </c>
      <c r="Q383" s="74"/>
      <c r="R383" s="180">
        <f t="shared" si="34"/>
        <v>0</v>
      </c>
      <c r="S383" s="74"/>
      <c r="T383" s="107">
        <f t="shared" si="35"/>
        <v>0</v>
      </c>
    </row>
    <row r="384" spans="2:20">
      <c r="B384" s="75"/>
      <c r="C384" s="144"/>
      <c r="D384" s="101"/>
      <c r="E384" s="73"/>
      <c r="F384" s="74"/>
      <c r="G384" s="74"/>
      <c r="H384" s="74"/>
      <c r="I384" s="74"/>
      <c r="J384" s="180">
        <f t="shared" si="30"/>
        <v>0</v>
      </c>
      <c r="K384" s="74"/>
      <c r="L384" s="180">
        <f t="shared" si="31"/>
        <v>0</v>
      </c>
      <c r="M384" s="74"/>
      <c r="N384" s="180">
        <f t="shared" si="32"/>
        <v>0</v>
      </c>
      <c r="O384" s="74"/>
      <c r="P384" s="180">
        <f t="shared" si="33"/>
        <v>0</v>
      </c>
      <c r="Q384" s="74"/>
      <c r="R384" s="180">
        <f t="shared" si="34"/>
        <v>0</v>
      </c>
      <c r="S384" s="74"/>
      <c r="T384" s="107">
        <f t="shared" si="35"/>
        <v>0</v>
      </c>
    </row>
    <row r="385" spans="2:20">
      <c r="B385" s="75"/>
      <c r="C385" s="144"/>
      <c r="D385" s="101"/>
      <c r="E385" s="73"/>
      <c r="F385" s="74"/>
      <c r="G385" s="74"/>
      <c r="H385" s="74"/>
      <c r="I385" s="74"/>
      <c r="J385" s="180">
        <f t="shared" si="30"/>
        <v>0</v>
      </c>
      <c r="K385" s="74"/>
      <c r="L385" s="180">
        <f t="shared" si="31"/>
        <v>0</v>
      </c>
      <c r="M385" s="74"/>
      <c r="N385" s="180">
        <f t="shared" si="32"/>
        <v>0</v>
      </c>
      <c r="O385" s="74"/>
      <c r="P385" s="180">
        <f t="shared" si="33"/>
        <v>0</v>
      </c>
      <c r="Q385" s="74"/>
      <c r="R385" s="180">
        <f t="shared" si="34"/>
        <v>0</v>
      </c>
      <c r="S385" s="74"/>
      <c r="T385" s="107">
        <f t="shared" si="35"/>
        <v>0</v>
      </c>
    </row>
    <row r="386" spans="2:20">
      <c r="B386" s="75"/>
      <c r="C386" s="144"/>
      <c r="D386" s="101"/>
      <c r="E386" s="73"/>
      <c r="F386" s="74"/>
      <c r="G386" s="74"/>
      <c r="H386" s="74"/>
      <c r="I386" s="74"/>
      <c r="J386" s="180">
        <f t="shared" si="30"/>
        <v>0</v>
      </c>
      <c r="K386" s="74"/>
      <c r="L386" s="180">
        <f t="shared" si="31"/>
        <v>0</v>
      </c>
      <c r="M386" s="74"/>
      <c r="N386" s="180">
        <f t="shared" si="32"/>
        <v>0</v>
      </c>
      <c r="O386" s="74"/>
      <c r="P386" s="180">
        <f t="shared" si="33"/>
        <v>0</v>
      </c>
      <c r="Q386" s="74"/>
      <c r="R386" s="180">
        <f t="shared" si="34"/>
        <v>0</v>
      </c>
      <c r="S386" s="74"/>
      <c r="T386" s="107">
        <f t="shared" si="35"/>
        <v>0</v>
      </c>
    </row>
    <row r="387" spans="2:20">
      <c r="B387" s="75"/>
      <c r="C387" s="144"/>
      <c r="D387" s="101"/>
      <c r="E387" s="73"/>
      <c r="F387" s="74"/>
      <c r="G387" s="74"/>
      <c r="H387" s="74"/>
      <c r="I387" s="74"/>
      <c r="J387" s="180">
        <f t="shared" si="30"/>
        <v>0</v>
      </c>
      <c r="K387" s="74"/>
      <c r="L387" s="180">
        <f t="shared" si="31"/>
        <v>0</v>
      </c>
      <c r="M387" s="74"/>
      <c r="N387" s="180">
        <f t="shared" si="32"/>
        <v>0</v>
      </c>
      <c r="O387" s="74"/>
      <c r="P387" s="180">
        <f t="shared" si="33"/>
        <v>0</v>
      </c>
      <c r="Q387" s="74"/>
      <c r="R387" s="180">
        <f t="shared" si="34"/>
        <v>0</v>
      </c>
      <c r="S387" s="74"/>
      <c r="T387" s="107">
        <f t="shared" si="35"/>
        <v>0</v>
      </c>
    </row>
    <row r="388" spans="2:20">
      <c r="B388" s="75"/>
      <c r="C388" s="144"/>
      <c r="D388" s="101"/>
      <c r="E388" s="73"/>
      <c r="F388" s="74"/>
      <c r="G388" s="74"/>
      <c r="H388" s="74"/>
      <c r="I388" s="74"/>
      <c r="J388" s="180">
        <f t="shared" si="30"/>
        <v>0</v>
      </c>
      <c r="K388" s="74"/>
      <c r="L388" s="180">
        <f t="shared" si="31"/>
        <v>0</v>
      </c>
      <c r="M388" s="74"/>
      <c r="N388" s="180">
        <f t="shared" si="32"/>
        <v>0</v>
      </c>
      <c r="O388" s="74"/>
      <c r="P388" s="180">
        <f t="shared" si="33"/>
        <v>0</v>
      </c>
      <c r="Q388" s="74"/>
      <c r="R388" s="180">
        <f t="shared" si="34"/>
        <v>0</v>
      </c>
      <c r="S388" s="74"/>
      <c r="T388" s="107">
        <f t="shared" si="35"/>
        <v>0</v>
      </c>
    </row>
    <row r="389" spans="2:20">
      <c r="B389" s="75"/>
      <c r="C389" s="144"/>
      <c r="D389" s="101"/>
      <c r="E389" s="73"/>
      <c r="F389" s="74"/>
      <c r="G389" s="74"/>
      <c r="H389" s="74"/>
      <c r="I389" s="74"/>
      <c r="J389" s="180">
        <f t="shared" si="30"/>
        <v>0</v>
      </c>
      <c r="K389" s="74"/>
      <c r="L389" s="180">
        <f t="shared" si="31"/>
        <v>0</v>
      </c>
      <c r="M389" s="74"/>
      <c r="N389" s="180">
        <f t="shared" si="32"/>
        <v>0</v>
      </c>
      <c r="O389" s="74"/>
      <c r="P389" s="180">
        <f t="shared" si="33"/>
        <v>0</v>
      </c>
      <c r="Q389" s="74"/>
      <c r="R389" s="180">
        <f t="shared" si="34"/>
        <v>0</v>
      </c>
      <c r="S389" s="74"/>
      <c r="T389" s="107">
        <f t="shared" si="35"/>
        <v>0</v>
      </c>
    </row>
    <row r="390" spans="2:20">
      <c r="B390" s="75"/>
      <c r="C390" s="144"/>
      <c r="D390" s="101"/>
      <c r="E390" s="73"/>
      <c r="F390" s="74"/>
      <c r="G390" s="74"/>
      <c r="H390" s="74"/>
      <c r="I390" s="74"/>
      <c r="J390" s="180">
        <f t="shared" si="30"/>
        <v>0</v>
      </c>
      <c r="K390" s="74"/>
      <c r="L390" s="180">
        <f t="shared" si="31"/>
        <v>0</v>
      </c>
      <c r="M390" s="74"/>
      <c r="N390" s="180">
        <f t="shared" si="32"/>
        <v>0</v>
      </c>
      <c r="O390" s="74"/>
      <c r="P390" s="180">
        <f t="shared" si="33"/>
        <v>0</v>
      </c>
      <c r="Q390" s="74"/>
      <c r="R390" s="180">
        <f t="shared" si="34"/>
        <v>0</v>
      </c>
      <c r="S390" s="74"/>
      <c r="T390" s="107">
        <f t="shared" si="35"/>
        <v>0</v>
      </c>
    </row>
    <row r="391" spans="2:20">
      <c r="B391" s="75"/>
      <c r="C391" s="144"/>
      <c r="D391" s="101"/>
      <c r="E391" s="73"/>
      <c r="F391" s="74"/>
      <c r="G391" s="74"/>
      <c r="H391" s="74"/>
      <c r="I391" s="74"/>
      <c r="J391" s="180">
        <f t="shared" si="30"/>
        <v>0</v>
      </c>
      <c r="K391" s="74"/>
      <c r="L391" s="180">
        <f t="shared" si="31"/>
        <v>0</v>
      </c>
      <c r="M391" s="74"/>
      <c r="N391" s="180">
        <f t="shared" si="32"/>
        <v>0</v>
      </c>
      <c r="O391" s="74"/>
      <c r="P391" s="180">
        <f t="shared" si="33"/>
        <v>0</v>
      </c>
      <c r="Q391" s="74"/>
      <c r="R391" s="180">
        <f t="shared" si="34"/>
        <v>0</v>
      </c>
      <c r="S391" s="74"/>
      <c r="T391" s="107">
        <f t="shared" si="35"/>
        <v>0</v>
      </c>
    </row>
    <row r="392" spans="2:20">
      <c r="B392" s="75"/>
      <c r="C392" s="144"/>
      <c r="D392" s="101"/>
      <c r="E392" s="73"/>
      <c r="F392" s="74"/>
      <c r="G392" s="74"/>
      <c r="H392" s="74"/>
      <c r="I392" s="74"/>
      <c r="J392" s="180">
        <f t="shared" si="30"/>
        <v>0</v>
      </c>
      <c r="K392" s="74"/>
      <c r="L392" s="180">
        <f t="shared" si="31"/>
        <v>0</v>
      </c>
      <c r="M392" s="74"/>
      <c r="N392" s="180">
        <f t="shared" si="32"/>
        <v>0</v>
      </c>
      <c r="O392" s="74"/>
      <c r="P392" s="180">
        <f t="shared" si="33"/>
        <v>0</v>
      </c>
      <c r="Q392" s="74"/>
      <c r="R392" s="180">
        <f t="shared" si="34"/>
        <v>0</v>
      </c>
      <c r="S392" s="74"/>
      <c r="T392" s="107">
        <f t="shared" si="35"/>
        <v>0</v>
      </c>
    </row>
    <row r="393" spans="2:20">
      <c r="B393" s="75"/>
      <c r="C393" s="144"/>
      <c r="D393" s="101"/>
      <c r="E393" s="73"/>
      <c r="F393" s="74"/>
      <c r="G393" s="74"/>
      <c r="H393" s="74"/>
      <c r="I393" s="74"/>
      <c r="J393" s="180">
        <f t="shared" si="30"/>
        <v>0</v>
      </c>
      <c r="K393" s="74"/>
      <c r="L393" s="180">
        <f t="shared" si="31"/>
        <v>0</v>
      </c>
      <c r="M393" s="74"/>
      <c r="N393" s="180">
        <f t="shared" si="32"/>
        <v>0</v>
      </c>
      <c r="O393" s="74"/>
      <c r="P393" s="180">
        <f t="shared" si="33"/>
        <v>0</v>
      </c>
      <c r="Q393" s="74"/>
      <c r="R393" s="180">
        <f t="shared" si="34"/>
        <v>0</v>
      </c>
      <c r="S393" s="74"/>
      <c r="T393" s="107">
        <f t="shared" si="35"/>
        <v>0</v>
      </c>
    </row>
    <row r="394" spans="2:20">
      <c r="B394" s="75"/>
      <c r="C394" s="144"/>
      <c r="D394" s="101"/>
      <c r="E394" s="73"/>
      <c r="F394" s="74"/>
      <c r="G394" s="74"/>
      <c r="H394" s="74"/>
      <c r="I394" s="74"/>
      <c r="J394" s="180">
        <f t="shared" si="30"/>
        <v>0</v>
      </c>
      <c r="K394" s="74"/>
      <c r="L394" s="180">
        <f t="shared" si="31"/>
        <v>0</v>
      </c>
      <c r="M394" s="74"/>
      <c r="N394" s="180">
        <f t="shared" si="32"/>
        <v>0</v>
      </c>
      <c r="O394" s="74"/>
      <c r="P394" s="180">
        <f t="shared" si="33"/>
        <v>0</v>
      </c>
      <c r="Q394" s="74"/>
      <c r="R394" s="180">
        <f t="shared" si="34"/>
        <v>0</v>
      </c>
      <c r="S394" s="74"/>
      <c r="T394" s="107">
        <f t="shared" si="35"/>
        <v>0</v>
      </c>
    </row>
    <row r="395" spans="2:20">
      <c r="B395" s="75"/>
      <c r="C395" s="144"/>
      <c r="D395" s="101"/>
      <c r="E395" s="73"/>
      <c r="F395" s="74"/>
      <c r="G395" s="74"/>
      <c r="H395" s="74"/>
      <c r="I395" s="74"/>
      <c r="J395" s="180">
        <f t="shared" si="30"/>
        <v>0</v>
      </c>
      <c r="K395" s="74"/>
      <c r="L395" s="180">
        <f t="shared" si="31"/>
        <v>0</v>
      </c>
      <c r="M395" s="74"/>
      <c r="N395" s="180">
        <f t="shared" si="32"/>
        <v>0</v>
      </c>
      <c r="O395" s="74"/>
      <c r="P395" s="180">
        <f t="shared" si="33"/>
        <v>0</v>
      </c>
      <c r="Q395" s="74"/>
      <c r="R395" s="180">
        <f t="shared" si="34"/>
        <v>0</v>
      </c>
      <c r="S395" s="74"/>
      <c r="T395" s="107">
        <f t="shared" si="35"/>
        <v>0</v>
      </c>
    </row>
    <row r="396" spans="2:20">
      <c r="B396" s="75"/>
      <c r="C396" s="144"/>
      <c r="D396" s="101"/>
      <c r="E396" s="73"/>
      <c r="F396" s="74"/>
      <c r="G396" s="74"/>
      <c r="H396" s="74"/>
      <c r="I396" s="74"/>
      <c r="J396" s="180">
        <f t="shared" si="30"/>
        <v>0</v>
      </c>
      <c r="K396" s="74"/>
      <c r="L396" s="180">
        <f t="shared" si="31"/>
        <v>0</v>
      </c>
      <c r="M396" s="74"/>
      <c r="N396" s="180">
        <f t="shared" si="32"/>
        <v>0</v>
      </c>
      <c r="O396" s="74"/>
      <c r="P396" s="180">
        <f t="shared" si="33"/>
        <v>0</v>
      </c>
      <c r="Q396" s="74"/>
      <c r="R396" s="180">
        <f t="shared" si="34"/>
        <v>0</v>
      </c>
      <c r="S396" s="74"/>
      <c r="T396" s="107">
        <f t="shared" si="35"/>
        <v>0</v>
      </c>
    </row>
    <row r="397" spans="2:20">
      <c r="B397" s="75"/>
      <c r="C397" s="144"/>
      <c r="D397" s="101"/>
      <c r="E397" s="73"/>
      <c r="F397" s="74"/>
      <c r="G397" s="74"/>
      <c r="H397" s="74"/>
      <c r="I397" s="74"/>
      <c r="J397" s="180">
        <f t="shared" si="30"/>
        <v>0</v>
      </c>
      <c r="K397" s="74"/>
      <c r="L397" s="180">
        <f t="shared" si="31"/>
        <v>0</v>
      </c>
      <c r="M397" s="74"/>
      <c r="N397" s="180">
        <f t="shared" si="32"/>
        <v>0</v>
      </c>
      <c r="O397" s="74"/>
      <c r="P397" s="180">
        <f t="shared" si="33"/>
        <v>0</v>
      </c>
      <c r="Q397" s="74"/>
      <c r="R397" s="180">
        <f t="shared" si="34"/>
        <v>0</v>
      </c>
      <c r="S397" s="74"/>
      <c r="T397" s="107">
        <f t="shared" si="35"/>
        <v>0</v>
      </c>
    </row>
    <row r="398" spans="2:20">
      <c r="B398" s="75"/>
      <c r="C398" s="144"/>
      <c r="D398" s="101"/>
      <c r="E398" s="73"/>
      <c r="F398" s="74"/>
      <c r="G398" s="74"/>
      <c r="H398" s="74"/>
      <c r="I398" s="74"/>
      <c r="J398" s="180">
        <f t="shared" si="30"/>
        <v>0</v>
      </c>
      <c r="K398" s="74"/>
      <c r="L398" s="180">
        <f t="shared" si="31"/>
        <v>0</v>
      </c>
      <c r="M398" s="74"/>
      <c r="N398" s="180">
        <f t="shared" si="32"/>
        <v>0</v>
      </c>
      <c r="O398" s="74"/>
      <c r="P398" s="180">
        <f t="shared" si="33"/>
        <v>0</v>
      </c>
      <c r="Q398" s="74"/>
      <c r="R398" s="180">
        <f t="shared" si="34"/>
        <v>0</v>
      </c>
      <c r="S398" s="74"/>
      <c r="T398" s="107">
        <f t="shared" si="35"/>
        <v>0</v>
      </c>
    </row>
    <row r="399" spans="2:20">
      <c r="B399" s="75"/>
      <c r="C399" s="144"/>
      <c r="D399" s="101"/>
      <c r="E399" s="73"/>
      <c r="F399" s="74"/>
      <c r="G399" s="74"/>
      <c r="H399" s="74"/>
      <c r="I399" s="74"/>
      <c r="J399" s="180">
        <f t="shared" si="30"/>
        <v>0</v>
      </c>
      <c r="K399" s="74"/>
      <c r="L399" s="180">
        <f t="shared" si="31"/>
        <v>0</v>
      </c>
      <c r="M399" s="74"/>
      <c r="N399" s="180">
        <f t="shared" si="32"/>
        <v>0</v>
      </c>
      <c r="O399" s="74"/>
      <c r="P399" s="180">
        <f t="shared" si="33"/>
        <v>0</v>
      </c>
      <c r="Q399" s="74"/>
      <c r="R399" s="180">
        <f t="shared" si="34"/>
        <v>0</v>
      </c>
      <c r="S399" s="74"/>
      <c r="T399" s="107">
        <f t="shared" si="35"/>
        <v>0</v>
      </c>
    </row>
    <row r="400" spans="2:20">
      <c r="B400" s="75"/>
      <c r="C400" s="144"/>
      <c r="D400" s="101"/>
      <c r="E400" s="73"/>
      <c r="F400" s="74"/>
      <c r="G400" s="74"/>
      <c r="H400" s="74"/>
      <c r="I400" s="74"/>
      <c r="J400" s="180">
        <f t="shared" si="30"/>
        <v>0</v>
      </c>
      <c r="K400" s="74"/>
      <c r="L400" s="180">
        <f t="shared" si="31"/>
        <v>0</v>
      </c>
      <c r="M400" s="74"/>
      <c r="N400" s="180">
        <f t="shared" si="32"/>
        <v>0</v>
      </c>
      <c r="O400" s="74"/>
      <c r="P400" s="180">
        <f t="shared" si="33"/>
        <v>0</v>
      </c>
      <c r="Q400" s="74"/>
      <c r="R400" s="180">
        <f t="shared" si="34"/>
        <v>0</v>
      </c>
      <c r="S400" s="74"/>
      <c r="T400" s="107">
        <f t="shared" si="35"/>
        <v>0</v>
      </c>
    </row>
    <row r="401" spans="2:20">
      <c r="B401" s="75"/>
      <c r="C401" s="144"/>
      <c r="D401" s="101"/>
      <c r="E401" s="73"/>
      <c r="F401" s="74"/>
      <c r="G401" s="74"/>
      <c r="H401" s="74"/>
      <c r="I401" s="74"/>
      <c r="J401" s="180">
        <f t="shared" si="30"/>
        <v>0</v>
      </c>
      <c r="K401" s="74"/>
      <c r="L401" s="180">
        <f t="shared" si="31"/>
        <v>0</v>
      </c>
      <c r="M401" s="74"/>
      <c r="N401" s="180">
        <f t="shared" si="32"/>
        <v>0</v>
      </c>
      <c r="O401" s="74"/>
      <c r="P401" s="180">
        <f t="shared" si="33"/>
        <v>0</v>
      </c>
      <c r="Q401" s="74"/>
      <c r="R401" s="180">
        <f t="shared" si="34"/>
        <v>0</v>
      </c>
      <c r="S401" s="74"/>
      <c r="T401" s="107">
        <f t="shared" si="35"/>
        <v>0</v>
      </c>
    </row>
    <row r="402" spans="2:20">
      <c r="B402" s="75"/>
      <c r="C402" s="144"/>
      <c r="D402" s="101"/>
      <c r="E402" s="73"/>
      <c r="F402" s="74"/>
      <c r="G402" s="74"/>
      <c r="H402" s="74"/>
      <c r="I402" s="74"/>
      <c r="J402" s="180">
        <f t="shared" si="30"/>
        <v>0</v>
      </c>
      <c r="K402" s="74"/>
      <c r="L402" s="180">
        <f t="shared" si="31"/>
        <v>0</v>
      </c>
      <c r="M402" s="74"/>
      <c r="N402" s="180">
        <f t="shared" si="32"/>
        <v>0</v>
      </c>
      <c r="O402" s="74"/>
      <c r="P402" s="180">
        <f t="shared" si="33"/>
        <v>0</v>
      </c>
      <c r="Q402" s="74"/>
      <c r="R402" s="180">
        <f t="shared" si="34"/>
        <v>0</v>
      </c>
      <c r="S402" s="74"/>
      <c r="T402" s="107">
        <f t="shared" si="35"/>
        <v>0</v>
      </c>
    </row>
    <row r="403" spans="2:20">
      <c r="B403" s="75"/>
      <c r="C403" s="144"/>
      <c r="D403" s="101"/>
      <c r="E403" s="73"/>
      <c r="F403" s="74"/>
      <c r="G403" s="74"/>
      <c r="H403" s="74"/>
      <c r="I403" s="74"/>
      <c r="J403" s="180">
        <f t="shared" si="30"/>
        <v>0</v>
      </c>
      <c r="K403" s="74"/>
      <c r="L403" s="180">
        <f t="shared" si="31"/>
        <v>0</v>
      </c>
      <c r="M403" s="74"/>
      <c r="N403" s="180">
        <f t="shared" si="32"/>
        <v>0</v>
      </c>
      <c r="O403" s="74"/>
      <c r="P403" s="180">
        <f t="shared" si="33"/>
        <v>0</v>
      </c>
      <c r="Q403" s="74"/>
      <c r="R403" s="180">
        <f t="shared" si="34"/>
        <v>0</v>
      </c>
      <c r="S403" s="74"/>
      <c r="T403" s="107">
        <f t="shared" si="35"/>
        <v>0</v>
      </c>
    </row>
    <row r="404" spans="2:20">
      <c r="B404" s="72"/>
      <c r="C404" s="143"/>
      <c r="D404" s="102"/>
      <c r="E404" s="73"/>
      <c r="F404" s="74"/>
      <c r="G404" s="74"/>
      <c r="H404" s="74"/>
      <c r="I404" s="74"/>
      <c r="J404" s="180">
        <f t="shared" si="30"/>
        <v>0</v>
      </c>
      <c r="K404" s="74"/>
      <c r="L404" s="180">
        <f t="shared" si="31"/>
        <v>0</v>
      </c>
      <c r="M404" s="74"/>
      <c r="N404" s="180">
        <f t="shared" si="32"/>
        <v>0</v>
      </c>
      <c r="O404" s="74"/>
      <c r="P404" s="180">
        <f t="shared" si="33"/>
        <v>0</v>
      </c>
      <c r="Q404" s="74"/>
      <c r="R404" s="180">
        <f t="shared" si="34"/>
        <v>0</v>
      </c>
      <c r="S404" s="74"/>
      <c r="T404" s="107">
        <f t="shared" si="35"/>
        <v>0</v>
      </c>
    </row>
    <row r="405" spans="2:20">
      <c r="B405" s="72"/>
      <c r="C405" s="143"/>
      <c r="D405" s="101"/>
      <c r="E405" s="73"/>
      <c r="F405" s="74"/>
      <c r="G405" s="74"/>
      <c r="H405" s="74"/>
      <c r="I405" s="74"/>
      <c r="J405" s="180">
        <f t="shared" si="30"/>
        <v>0</v>
      </c>
      <c r="K405" s="74"/>
      <c r="L405" s="180">
        <f t="shared" si="31"/>
        <v>0</v>
      </c>
      <c r="M405" s="74"/>
      <c r="N405" s="180">
        <f t="shared" si="32"/>
        <v>0</v>
      </c>
      <c r="O405" s="74"/>
      <c r="P405" s="180">
        <f t="shared" si="33"/>
        <v>0</v>
      </c>
      <c r="Q405" s="74"/>
      <c r="R405" s="180">
        <f t="shared" si="34"/>
        <v>0</v>
      </c>
      <c r="S405" s="74"/>
      <c r="T405" s="107">
        <f t="shared" si="35"/>
        <v>0</v>
      </c>
    </row>
    <row r="406" spans="2:20">
      <c r="B406" s="76"/>
      <c r="C406" s="145"/>
      <c r="D406" s="101"/>
      <c r="E406" s="73"/>
      <c r="F406" s="74"/>
      <c r="G406" s="74"/>
      <c r="H406" s="74"/>
      <c r="I406" s="74"/>
      <c r="J406" s="180">
        <f t="shared" si="30"/>
        <v>0</v>
      </c>
      <c r="K406" s="74"/>
      <c r="L406" s="180">
        <f t="shared" si="31"/>
        <v>0</v>
      </c>
      <c r="M406" s="74"/>
      <c r="N406" s="180">
        <f t="shared" si="32"/>
        <v>0</v>
      </c>
      <c r="O406" s="74"/>
      <c r="P406" s="180">
        <f t="shared" si="33"/>
        <v>0</v>
      </c>
      <c r="Q406" s="74"/>
      <c r="R406" s="180">
        <f t="shared" si="34"/>
        <v>0</v>
      </c>
      <c r="S406" s="74"/>
      <c r="T406" s="107">
        <f t="shared" si="35"/>
        <v>0</v>
      </c>
    </row>
    <row r="407" spans="2:20">
      <c r="B407" s="76"/>
      <c r="C407" s="145"/>
      <c r="D407" s="101"/>
      <c r="E407" s="73"/>
      <c r="F407" s="74"/>
      <c r="G407" s="74"/>
      <c r="H407" s="74"/>
      <c r="I407" s="74"/>
      <c r="J407" s="180">
        <f t="shared" ref="J407:J470" si="36">I407*IF(D407,FE_VoitureED/D407,0)</f>
        <v>0</v>
      </c>
      <c r="K407" s="74"/>
      <c r="L407" s="180">
        <f t="shared" ref="L407:L470" si="37">K407*IF(D407,FE_VUS/D407,0)</f>
        <v>0</v>
      </c>
      <c r="M407" s="74"/>
      <c r="N407" s="180">
        <f t="shared" ref="N407:N470" si="38">M407*IF(D407,FE_Electrique/D407,0)</f>
        <v>0</v>
      </c>
      <c r="O407" s="74"/>
      <c r="P407" s="180">
        <f t="shared" ref="P407:P470" si="39">O407*IF(D407,FE_Hybride/D407,0)</f>
        <v>0</v>
      </c>
      <c r="Q407" s="74"/>
      <c r="R407" s="180">
        <f t="shared" ref="R407:R470" si="40">Q407*IF(D407,FE_Moto/D407,0)</f>
        <v>0</v>
      </c>
      <c r="S407" s="74"/>
      <c r="T407" s="107">
        <f t="shared" ref="T407:T470" si="41">E407*FE_Metro+F407*FE_Marche+G407*FE_BusUrbain+H407*FE_Train+I407*IF(D407,FE_VoitureED/D407,0)+K407*IF(D407,FE_VUS/D407,0)+M407*IF(D407,FE_Electrique/D407,0)+O407*IF(D407,FE_Hybride/D407,0)+Q407*IF(D407,FE_Moto/D407,0)+S407*FE_Avion</f>
        <v>0</v>
      </c>
    </row>
    <row r="408" spans="2:20">
      <c r="B408" s="76"/>
      <c r="C408" s="145"/>
      <c r="D408" s="101"/>
      <c r="E408" s="73"/>
      <c r="F408" s="74"/>
      <c r="G408" s="74"/>
      <c r="H408" s="74"/>
      <c r="I408" s="74"/>
      <c r="J408" s="180">
        <f t="shared" si="36"/>
        <v>0</v>
      </c>
      <c r="K408" s="74"/>
      <c r="L408" s="180">
        <f t="shared" si="37"/>
        <v>0</v>
      </c>
      <c r="M408" s="74"/>
      <c r="N408" s="180">
        <f t="shared" si="38"/>
        <v>0</v>
      </c>
      <c r="O408" s="74"/>
      <c r="P408" s="180">
        <f t="shared" si="39"/>
        <v>0</v>
      </c>
      <c r="Q408" s="74"/>
      <c r="R408" s="180">
        <f t="shared" si="40"/>
        <v>0</v>
      </c>
      <c r="S408" s="74"/>
      <c r="T408" s="107">
        <f t="shared" si="41"/>
        <v>0</v>
      </c>
    </row>
    <row r="409" spans="2:20">
      <c r="B409" s="76"/>
      <c r="C409" s="145"/>
      <c r="D409" s="101"/>
      <c r="E409" s="73"/>
      <c r="F409" s="74"/>
      <c r="G409" s="74"/>
      <c r="H409" s="74"/>
      <c r="I409" s="74"/>
      <c r="J409" s="180">
        <f t="shared" si="36"/>
        <v>0</v>
      </c>
      <c r="K409" s="74"/>
      <c r="L409" s="180">
        <f t="shared" si="37"/>
        <v>0</v>
      </c>
      <c r="M409" s="74"/>
      <c r="N409" s="180">
        <f t="shared" si="38"/>
        <v>0</v>
      </c>
      <c r="O409" s="74"/>
      <c r="P409" s="180">
        <f t="shared" si="39"/>
        <v>0</v>
      </c>
      <c r="Q409" s="74"/>
      <c r="R409" s="180">
        <f t="shared" si="40"/>
        <v>0</v>
      </c>
      <c r="S409" s="74"/>
      <c r="T409" s="107">
        <f t="shared" si="41"/>
        <v>0</v>
      </c>
    </row>
    <row r="410" spans="2:20">
      <c r="B410" s="76"/>
      <c r="C410" s="145"/>
      <c r="D410" s="101"/>
      <c r="E410" s="73"/>
      <c r="F410" s="74"/>
      <c r="G410" s="74"/>
      <c r="H410" s="74"/>
      <c r="I410" s="74"/>
      <c r="J410" s="180">
        <f t="shared" si="36"/>
        <v>0</v>
      </c>
      <c r="K410" s="74"/>
      <c r="L410" s="180">
        <f t="shared" si="37"/>
        <v>0</v>
      </c>
      <c r="M410" s="74"/>
      <c r="N410" s="180">
        <f t="shared" si="38"/>
        <v>0</v>
      </c>
      <c r="O410" s="74"/>
      <c r="P410" s="180">
        <f t="shared" si="39"/>
        <v>0</v>
      </c>
      <c r="Q410" s="74"/>
      <c r="R410" s="180">
        <f t="shared" si="40"/>
        <v>0</v>
      </c>
      <c r="S410" s="74"/>
      <c r="T410" s="107">
        <f t="shared" si="41"/>
        <v>0</v>
      </c>
    </row>
    <row r="411" spans="2:20">
      <c r="B411" s="76"/>
      <c r="C411" s="145"/>
      <c r="D411" s="101"/>
      <c r="E411" s="73"/>
      <c r="F411" s="74"/>
      <c r="G411" s="74"/>
      <c r="H411" s="74"/>
      <c r="I411" s="74"/>
      <c r="J411" s="180">
        <f t="shared" si="36"/>
        <v>0</v>
      </c>
      <c r="K411" s="74"/>
      <c r="L411" s="180">
        <f t="shared" si="37"/>
        <v>0</v>
      </c>
      <c r="M411" s="74"/>
      <c r="N411" s="180">
        <f t="shared" si="38"/>
        <v>0</v>
      </c>
      <c r="O411" s="74"/>
      <c r="P411" s="180">
        <f t="shared" si="39"/>
        <v>0</v>
      </c>
      <c r="Q411" s="74"/>
      <c r="R411" s="180">
        <f t="shared" si="40"/>
        <v>0</v>
      </c>
      <c r="S411" s="74"/>
      <c r="T411" s="107">
        <f t="shared" si="41"/>
        <v>0</v>
      </c>
    </row>
    <row r="412" spans="2:20">
      <c r="B412" s="76"/>
      <c r="C412" s="145"/>
      <c r="D412" s="101"/>
      <c r="E412" s="73"/>
      <c r="F412" s="74"/>
      <c r="G412" s="74"/>
      <c r="H412" s="74"/>
      <c r="I412" s="74"/>
      <c r="J412" s="180">
        <f t="shared" si="36"/>
        <v>0</v>
      </c>
      <c r="K412" s="74"/>
      <c r="L412" s="180">
        <f t="shared" si="37"/>
        <v>0</v>
      </c>
      <c r="M412" s="74"/>
      <c r="N412" s="180">
        <f t="shared" si="38"/>
        <v>0</v>
      </c>
      <c r="O412" s="74"/>
      <c r="P412" s="180">
        <f t="shared" si="39"/>
        <v>0</v>
      </c>
      <c r="Q412" s="74"/>
      <c r="R412" s="180">
        <f t="shared" si="40"/>
        <v>0</v>
      </c>
      <c r="S412" s="74"/>
      <c r="T412" s="107">
        <f t="shared" si="41"/>
        <v>0</v>
      </c>
    </row>
    <row r="413" spans="2:20">
      <c r="B413" s="76"/>
      <c r="C413" s="145"/>
      <c r="D413" s="101"/>
      <c r="E413" s="73"/>
      <c r="F413" s="74"/>
      <c r="G413" s="74"/>
      <c r="H413" s="74"/>
      <c r="I413" s="74"/>
      <c r="J413" s="180">
        <f t="shared" si="36"/>
        <v>0</v>
      </c>
      <c r="K413" s="74"/>
      <c r="L413" s="180">
        <f t="shared" si="37"/>
        <v>0</v>
      </c>
      <c r="M413" s="74"/>
      <c r="N413" s="180">
        <f t="shared" si="38"/>
        <v>0</v>
      </c>
      <c r="O413" s="74"/>
      <c r="P413" s="180">
        <f t="shared" si="39"/>
        <v>0</v>
      </c>
      <c r="Q413" s="74"/>
      <c r="R413" s="180">
        <f t="shared" si="40"/>
        <v>0</v>
      </c>
      <c r="S413" s="74"/>
      <c r="T413" s="107">
        <f t="shared" si="41"/>
        <v>0</v>
      </c>
    </row>
    <row r="414" spans="2:20">
      <c r="B414" s="76"/>
      <c r="C414" s="145"/>
      <c r="D414" s="101"/>
      <c r="E414" s="73"/>
      <c r="F414" s="74"/>
      <c r="G414" s="74"/>
      <c r="H414" s="74"/>
      <c r="I414" s="74"/>
      <c r="J414" s="180">
        <f t="shared" si="36"/>
        <v>0</v>
      </c>
      <c r="K414" s="74"/>
      <c r="L414" s="180">
        <f t="shared" si="37"/>
        <v>0</v>
      </c>
      <c r="M414" s="74"/>
      <c r="N414" s="180">
        <f t="shared" si="38"/>
        <v>0</v>
      </c>
      <c r="O414" s="74"/>
      <c r="P414" s="180">
        <f t="shared" si="39"/>
        <v>0</v>
      </c>
      <c r="Q414" s="74"/>
      <c r="R414" s="180">
        <f t="shared" si="40"/>
        <v>0</v>
      </c>
      <c r="S414" s="74"/>
      <c r="T414" s="107">
        <f t="shared" si="41"/>
        <v>0</v>
      </c>
    </row>
    <row r="415" spans="2:20">
      <c r="B415" s="76"/>
      <c r="C415" s="145"/>
      <c r="D415" s="101"/>
      <c r="E415" s="73"/>
      <c r="F415" s="74"/>
      <c r="G415" s="74"/>
      <c r="H415" s="74"/>
      <c r="I415" s="74"/>
      <c r="J415" s="180">
        <f t="shared" si="36"/>
        <v>0</v>
      </c>
      <c r="K415" s="74"/>
      <c r="L415" s="180">
        <f t="shared" si="37"/>
        <v>0</v>
      </c>
      <c r="M415" s="74"/>
      <c r="N415" s="180">
        <f t="shared" si="38"/>
        <v>0</v>
      </c>
      <c r="O415" s="74"/>
      <c r="P415" s="180">
        <f t="shared" si="39"/>
        <v>0</v>
      </c>
      <c r="Q415" s="74"/>
      <c r="R415" s="180">
        <f t="shared" si="40"/>
        <v>0</v>
      </c>
      <c r="S415" s="74"/>
      <c r="T415" s="107">
        <f t="shared" si="41"/>
        <v>0</v>
      </c>
    </row>
    <row r="416" spans="2:20">
      <c r="B416" s="76"/>
      <c r="C416" s="145"/>
      <c r="D416" s="101"/>
      <c r="E416" s="73"/>
      <c r="F416" s="74"/>
      <c r="G416" s="74"/>
      <c r="H416" s="74"/>
      <c r="I416" s="74"/>
      <c r="J416" s="180">
        <f t="shared" si="36"/>
        <v>0</v>
      </c>
      <c r="K416" s="74"/>
      <c r="L416" s="180">
        <f t="shared" si="37"/>
        <v>0</v>
      </c>
      <c r="M416" s="74"/>
      <c r="N416" s="180">
        <f t="shared" si="38"/>
        <v>0</v>
      </c>
      <c r="O416" s="74"/>
      <c r="P416" s="180">
        <f t="shared" si="39"/>
        <v>0</v>
      </c>
      <c r="Q416" s="74"/>
      <c r="R416" s="180">
        <f t="shared" si="40"/>
        <v>0</v>
      </c>
      <c r="S416" s="74"/>
      <c r="T416" s="107">
        <f t="shared" si="41"/>
        <v>0</v>
      </c>
    </row>
    <row r="417" spans="2:20">
      <c r="B417" s="76"/>
      <c r="C417" s="145"/>
      <c r="D417" s="101"/>
      <c r="E417" s="73"/>
      <c r="F417" s="74"/>
      <c r="G417" s="74"/>
      <c r="H417" s="74"/>
      <c r="I417" s="74"/>
      <c r="J417" s="180">
        <f t="shared" si="36"/>
        <v>0</v>
      </c>
      <c r="K417" s="74"/>
      <c r="L417" s="180">
        <f t="shared" si="37"/>
        <v>0</v>
      </c>
      <c r="M417" s="74"/>
      <c r="N417" s="180">
        <f t="shared" si="38"/>
        <v>0</v>
      </c>
      <c r="O417" s="74"/>
      <c r="P417" s="180">
        <f t="shared" si="39"/>
        <v>0</v>
      </c>
      <c r="Q417" s="74"/>
      <c r="R417" s="180">
        <f t="shared" si="40"/>
        <v>0</v>
      </c>
      <c r="S417" s="74"/>
      <c r="T417" s="107">
        <f t="shared" si="41"/>
        <v>0</v>
      </c>
    </row>
    <row r="418" spans="2:20">
      <c r="B418" s="76"/>
      <c r="C418" s="145"/>
      <c r="D418" s="101"/>
      <c r="E418" s="73"/>
      <c r="F418" s="74"/>
      <c r="G418" s="74"/>
      <c r="H418" s="74"/>
      <c r="I418" s="74"/>
      <c r="J418" s="180">
        <f t="shared" si="36"/>
        <v>0</v>
      </c>
      <c r="K418" s="74"/>
      <c r="L418" s="180">
        <f t="shared" si="37"/>
        <v>0</v>
      </c>
      <c r="M418" s="74"/>
      <c r="N418" s="180">
        <f t="shared" si="38"/>
        <v>0</v>
      </c>
      <c r="O418" s="74"/>
      <c r="P418" s="180">
        <f t="shared" si="39"/>
        <v>0</v>
      </c>
      <c r="Q418" s="74"/>
      <c r="R418" s="180">
        <f t="shared" si="40"/>
        <v>0</v>
      </c>
      <c r="S418" s="74"/>
      <c r="T418" s="107">
        <f t="shared" si="41"/>
        <v>0</v>
      </c>
    </row>
    <row r="419" spans="2:20">
      <c r="B419" s="76"/>
      <c r="C419" s="145"/>
      <c r="D419" s="101"/>
      <c r="E419" s="73"/>
      <c r="F419" s="74"/>
      <c r="G419" s="74"/>
      <c r="H419" s="74"/>
      <c r="I419" s="74"/>
      <c r="J419" s="180">
        <f t="shared" si="36"/>
        <v>0</v>
      </c>
      <c r="K419" s="74"/>
      <c r="L419" s="180">
        <f t="shared" si="37"/>
        <v>0</v>
      </c>
      <c r="M419" s="74"/>
      <c r="N419" s="180">
        <f t="shared" si="38"/>
        <v>0</v>
      </c>
      <c r="O419" s="74"/>
      <c r="P419" s="180">
        <f t="shared" si="39"/>
        <v>0</v>
      </c>
      <c r="Q419" s="74"/>
      <c r="R419" s="180">
        <f t="shared" si="40"/>
        <v>0</v>
      </c>
      <c r="S419" s="74"/>
      <c r="T419" s="107">
        <f t="shared" si="41"/>
        <v>0</v>
      </c>
    </row>
    <row r="420" spans="2:20">
      <c r="B420" s="76"/>
      <c r="C420" s="145"/>
      <c r="D420" s="101"/>
      <c r="E420" s="73"/>
      <c r="F420" s="74"/>
      <c r="G420" s="74"/>
      <c r="H420" s="74"/>
      <c r="I420" s="74"/>
      <c r="J420" s="180">
        <f t="shared" si="36"/>
        <v>0</v>
      </c>
      <c r="K420" s="74"/>
      <c r="L420" s="180">
        <f t="shared" si="37"/>
        <v>0</v>
      </c>
      <c r="M420" s="74"/>
      <c r="N420" s="180">
        <f t="shared" si="38"/>
        <v>0</v>
      </c>
      <c r="O420" s="74"/>
      <c r="P420" s="180">
        <f t="shared" si="39"/>
        <v>0</v>
      </c>
      <c r="Q420" s="74"/>
      <c r="R420" s="180">
        <f t="shared" si="40"/>
        <v>0</v>
      </c>
      <c r="S420" s="74"/>
      <c r="T420" s="107">
        <f t="shared" si="41"/>
        <v>0</v>
      </c>
    </row>
    <row r="421" spans="2:20">
      <c r="B421" s="76"/>
      <c r="C421" s="145"/>
      <c r="D421" s="101"/>
      <c r="E421" s="73"/>
      <c r="F421" s="74"/>
      <c r="G421" s="74"/>
      <c r="H421" s="74"/>
      <c r="I421" s="74"/>
      <c r="J421" s="180">
        <f t="shared" si="36"/>
        <v>0</v>
      </c>
      <c r="K421" s="74"/>
      <c r="L421" s="180">
        <f t="shared" si="37"/>
        <v>0</v>
      </c>
      <c r="M421" s="74"/>
      <c r="N421" s="180">
        <f t="shared" si="38"/>
        <v>0</v>
      </c>
      <c r="O421" s="74"/>
      <c r="P421" s="180">
        <f t="shared" si="39"/>
        <v>0</v>
      </c>
      <c r="Q421" s="74"/>
      <c r="R421" s="180">
        <f t="shared" si="40"/>
        <v>0</v>
      </c>
      <c r="S421" s="74"/>
      <c r="T421" s="107">
        <f t="shared" si="41"/>
        <v>0</v>
      </c>
    </row>
    <row r="422" spans="2:20">
      <c r="B422" s="76"/>
      <c r="C422" s="145"/>
      <c r="D422" s="101"/>
      <c r="E422" s="73"/>
      <c r="F422" s="74"/>
      <c r="G422" s="74"/>
      <c r="H422" s="74"/>
      <c r="I422" s="74"/>
      <c r="J422" s="180">
        <f t="shared" si="36"/>
        <v>0</v>
      </c>
      <c r="K422" s="74"/>
      <c r="L422" s="180">
        <f t="shared" si="37"/>
        <v>0</v>
      </c>
      <c r="M422" s="74"/>
      <c r="N422" s="180">
        <f t="shared" si="38"/>
        <v>0</v>
      </c>
      <c r="O422" s="74"/>
      <c r="P422" s="180">
        <f t="shared" si="39"/>
        <v>0</v>
      </c>
      <c r="Q422" s="74"/>
      <c r="R422" s="180">
        <f t="shared" si="40"/>
        <v>0</v>
      </c>
      <c r="S422" s="74"/>
      <c r="T422" s="107">
        <f t="shared" si="41"/>
        <v>0</v>
      </c>
    </row>
    <row r="423" spans="2:20">
      <c r="B423" s="76"/>
      <c r="C423" s="145"/>
      <c r="D423" s="101"/>
      <c r="E423" s="73"/>
      <c r="F423" s="74"/>
      <c r="G423" s="74"/>
      <c r="H423" s="74"/>
      <c r="I423" s="74"/>
      <c r="J423" s="180">
        <f t="shared" si="36"/>
        <v>0</v>
      </c>
      <c r="K423" s="74"/>
      <c r="L423" s="180">
        <f t="shared" si="37"/>
        <v>0</v>
      </c>
      <c r="M423" s="74"/>
      <c r="N423" s="180">
        <f t="shared" si="38"/>
        <v>0</v>
      </c>
      <c r="O423" s="74"/>
      <c r="P423" s="180">
        <f t="shared" si="39"/>
        <v>0</v>
      </c>
      <c r="Q423" s="74"/>
      <c r="R423" s="180">
        <f t="shared" si="40"/>
        <v>0</v>
      </c>
      <c r="S423" s="74"/>
      <c r="T423" s="107">
        <f t="shared" si="41"/>
        <v>0</v>
      </c>
    </row>
    <row r="424" spans="2:20">
      <c r="B424" s="76"/>
      <c r="C424" s="145"/>
      <c r="D424" s="101"/>
      <c r="E424" s="73"/>
      <c r="F424" s="74"/>
      <c r="G424" s="74"/>
      <c r="H424" s="74"/>
      <c r="I424" s="74"/>
      <c r="J424" s="180">
        <f t="shared" si="36"/>
        <v>0</v>
      </c>
      <c r="K424" s="74"/>
      <c r="L424" s="180">
        <f t="shared" si="37"/>
        <v>0</v>
      </c>
      <c r="M424" s="74"/>
      <c r="N424" s="180">
        <f t="shared" si="38"/>
        <v>0</v>
      </c>
      <c r="O424" s="74"/>
      <c r="P424" s="180">
        <f t="shared" si="39"/>
        <v>0</v>
      </c>
      <c r="Q424" s="74"/>
      <c r="R424" s="180">
        <f t="shared" si="40"/>
        <v>0</v>
      </c>
      <c r="S424" s="74"/>
      <c r="T424" s="107">
        <f t="shared" si="41"/>
        <v>0</v>
      </c>
    </row>
    <row r="425" spans="2:20">
      <c r="B425" s="76"/>
      <c r="C425" s="145"/>
      <c r="D425" s="101"/>
      <c r="E425" s="73"/>
      <c r="F425" s="74"/>
      <c r="G425" s="74"/>
      <c r="H425" s="74"/>
      <c r="I425" s="74"/>
      <c r="J425" s="180">
        <f t="shared" si="36"/>
        <v>0</v>
      </c>
      <c r="K425" s="74"/>
      <c r="L425" s="180">
        <f t="shared" si="37"/>
        <v>0</v>
      </c>
      <c r="M425" s="74"/>
      <c r="N425" s="180">
        <f t="shared" si="38"/>
        <v>0</v>
      </c>
      <c r="O425" s="74"/>
      <c r="P425" s="180">
        <f t="shared" si="39"/>
        <v>0</v>
      </c>
      <c r="Q425" s="74"/>
      <c r="R425" s="180">
        <f t="shared" si="40"/>
        <v>0</v>
      </c>
      <c r="S425" s="74"/>
      <c r="T425" s="107">
        <f t="shared" si="41"/>
        <v>0</v>
      </c>
    </row>
    <row r="426" spans="2:20">
      <c r="B426" s="76"/>
      <c r="C426" s="145"/>
      <c r="D426" s="101"/>
      <c r="E426" s="73"/>
      <c r="F426" s="74"/>
      <c r="G426" s="74"/>
      <c r="H426" s="74"/>
      <c r="I426" s="74"/>
      <c r="J426" s="180">
        <f t="shared" si="36"/>
        <v>0</v>
      </c>
      <c r="K426" s="74"/>
      <c r="L426" s="180">
        <f t="shared" si="37"/>
        <v>0</v>
      </c>
      <c r="M426" s="74"/>
      <c r="N426" s="180">
        <f t="shared" si="38"/>
        <v>0</v>
      </c>
      <c r="O426" s="74"/>
      <c r="P426" s="180">
        <f t="shared" si="39"/>
        <v>0</v>
      </c>
      <c r="Q426" s="74"/>
      <c r="R426" s="180">
        <f t="shared" si="40"/>
        <v>0</v>
      </c>
      <c r="S426" s="74"/>
      <c r="T426" s="107">
        <f t="shared" si="41"/>
        <v>0</v>
      </c>
    </row>
    <row r="427" spans="2:20">
      <c r="B427" s="76"/>
      <c r="C427" s="145"/>
      <c r="D427" s="101"/>
      <c r="E427" s="73"/>
      <c r="F427" s="74"/>
      <c r="G427" s="74"/>
      <c r="H427" s="74"/>
      <c r="I427" s="74"/>
      <c r="J427" s="180">
        <f t="shared" si="36"/>
        <v>0</v>
      </c>
      <c r="K427" s="74"/>
      <c r="L427" s="180">
        <f t="shared" si="37"/>
        <v>0</v>
      </c>
      <c r="M427" s="74"/>
      <c r="N427" s="180">
        <f t="shared" si="38"/>
        <v>0</v>
      </c>
      <c r="O427" s="74"/>
      <c r="P427" s="180">
        <f t="shared" si="39"/>
        <v>0</v>
      </c>
      <c r="Q427" s="74"/>
      <c r="R427" s="180">
        <f t="shared" si="40"/>
        <v>0</v>
      </c>
      <c r="S427" s="74"/>
      <c r="T427" s="107">
        <f t="shared" si="41"/>
        <v>0</v>
      </c>
    </row>
    <row r="428" spans="2:20">
      <c r="B428" s="76"/>
      <c r="C428" s="145"/>
      <c r="D428" s="101"/>
      <c r="E428" s="73"/>
      <c r="F428" s="74"/>
      <c r="G428" s="74"/>
      <c r="H428" s="74"/>
      <c r="I428" s="74"/>
      <c r="J428" s="180">
        <f t="shared" si="36"/>
        <v>0</v>
      </c>
      <c r="K428" s="74"/>
      <c r="L428" s="180">
        <f t="shared" si="37"/>
        <v>0</v>
      </c>
      <c r="M428" s="74"/>
      <c r="N428" s="180">
        <f t="shared" si="38"/>
        <v>0</v>
      </c>
      <c r="O428" s="74"/>
      <c r="P428" s="180">
        <f t="shared" si="39"/>
        <v>0</v>
      </c>
      <c r="Q428" s="74"/>
      <c r="R428" s="180">
        <f t="shared" si="40"/>
        <v>0</v>
      </c>
      <c r="S428" s="74"/>
      <c r="T428" s="107">
        <f t="shared" si="41"/>
        <v>0</v>
      </c>
    </row>
    <row r="429" spans="2:20">
      <c r="B429" s="76"/>
      <c r="C429" s="145"/>
      <c r="D429" s="101"/>
      <c r="E429" s="73"/>
      <c r="F429" s="74"/>
      <c r="G429" s="74"/>
      <c r="H429" s="74"/>
      <c r="I429" s="74"/>
      <c r="J429" s="180">
        <f t="shared" si="36"/>
        <v>0</v>
      </c>
      <c r="K429" s="74"/>
      <c r="L429" s="180">
        <f t="shared" si="37"/>
        <v>0</v>
      </c>
      <c r="M429" s="74"/>
      <c r="N429" s="180">
        <f t="shared" si="38"/>
        <v>0</v>
      </c>
      <c r="O429" s="74"/>
      <c r="P429" s="180">
        <f t="shared" si="39"/>
        <v>0</v>
      </c>
      <c r="Q429" s="74"/>
      <c r="R429" s="180">
        <f t="shared" si="40"/>
        <v>0</v>
      </c>
      <c r="S429" s="74"/>
      <c r="T429" s="107">
        <f t="shared" si="41"/>
        <v>0</v>
      </c>
    </row>
    <row r="430" spans="2:20">
      <c r="B430" s="76"/>
      <c r="C430" s="145"/>
      <c r="D430" s="101"/>
      <c r="E430" s="73"/>
      <c r="F430" s="74"/>
      <c r="G430" s="74"/>
      <c r="H430" s="74"/>
      <c r="I430" s="74"/>
      <c r="J430" s="180">
        <f t="shared" si="36"/>
        <v>0</v>
      </c>
      <c r="K430" s="74"/>
      <c r="L430" s="180">
        <f t="shared" si="37"/>
        <v>0</v>
      </c>
      <c r="M430" s="74"/>
      <c r="N430" s="180">
        <f t="shared" si="38"/>
        <v>0</v>
      </c>
      <c r="O430" s="74"/>
      <c r="P430" s="180">
        <f t="shared" si="39"/>
        <v>0</v>
      </c>
      <c r="Q430" s="74"/>
      <c r="R430" s="180">
        <f t="shared" si="40"/>
        <v>0</v>
      </c>
      <c r="S430" s="74"/>
      <c r="T430" s="107">
        <f t="shared" si="41"/>
        <v>0</v>
      </c>
    </row>
    <row r="431" spans="2:20">
      <c r="B431" s="76"/>
      <c r="C431" s="145"/>
      <c r="D431" s="101"/>
      <c r="E431" s="73"/>
      <c r="F431" s="74"/>
      <c r="G431" s="74"/>
      <c r="H431" s="74"/>
      <c r="I431" s="74"/>
      <c r="J431" s="180">
        <f t="shared" si="36"/>
        <v>0</v>
      </c>
      <c r="K431" s="74"/>
      <c r="L431" s="180">
        <f t="shared" si="37"/>
        <v>0</v>
      </c>
      <c r="M431" s="74"/>
      <c r="N431" s="180">
        <f t="shared" si="38"/>
        <v>0</v>
      </c>
      <c r="O431" s="74"/>
      <c r="P431" s="180">
        <f t="shared" si="39"/>
        <v>0</v>
      </c>
      <c r="Q431" s="74"/>
      <c r="R431" s="180">
        <f t="shared" si="40"/>
        <v>0</v>
      </c>
      <c r="S431" s="74"/>
      <c r="T431" s="107">
        <f t="shared" si="41"/>
        <v>0</v>
      </c>
    </row>
    <row r="432" spans="2:20">
      <c r="B432" s="76"/>
      <c r="C432" s="145"/>
      <c r="D432" s="101"/>
      <c r="E432" s="73"/>
      <c r="F432" s="74"/>
      <c r="G432" s="74"/>
      <c r="H432" s="74"/>
      <c r="I432" s="74"/>
      <c r="J432" s="180">
        <f t="shared" si="36"/>
        <v>0</v>
      </c>
      <c r="K432" s="74"/>
      <c r="L432" s="180">
        <f t="shared" si="37"/>
        <v>0</v>
      </c>
      <c r="M432" s="74"/>
      <c r="N432" s="180">
        <f t="shared" si="38"/>
        <v>0</v>
      </c>
      <c r="O432" s="74"/>
      <c r="P432" s="180">
        <f t="shared" si="39"/>
        <v>0</v>
      </c>
      <c r="Q432" s="74"/>
      <c r="R432" s="180">
        <f t="shared" si="40"/>
        <v>0</v>
      </c>
      <c r="S432" s="74"/>
      <c r="T432" s="107">
        <f t="shared" si="41"/>
        <v>0</v>
      </c>
    </row>
    <row r="433" spans="2:20">
      <c r="B433" s="76"/>
      <c r="C433" s="145"/>
      <c r="D433" s="101"/>
      <c r="E433" s="73"/>
      <c r="F433" s="74"/>
      <c r="G433" s="74"/>
      <c r="H433" s="74"/>
      <c r="I433" s="74"/>
      <c r="J433" s="180">
        <f t="shared" si="36"/>
        <v>0</v>
      </c>
      <c r="K433" s="74"/>
      <c r="L433" s="180">
        <f t="shared" si="37"/>
        <v>0</v>
      </c>
      <c r="M433" s="74"/>
      <c r="N433" s="180">
        <f t="shared" si="38"/>
        <v>0</v>
      </c>
      <c r="O433" s="74"/>
      <c r="P433" s="180">
        <f t="shared" si="39"/>
        <v>0</v>
      </c>
      <c r="Q433" s="74"/>
      <c r="R433" s="180">
        <f t="shared" si="40"/>
        <v>0</v>
      </c>
      <c r="S433" s="74"/>
      <c r="T433" s="107">
        <f t="shared" si="41"/>
        <v>0</v>
      </c>
    </row>
    <row r="434" spans="2:20">
      <c r="B434" s="76"/>
      <c r="C434" s="145"/>
      <c r="D434" s="101"/>
      <c r="E434" s="73"/>
      <c r="F434" s="74"/>
      <c r="G434" s="74"/>
      <c r="H434" s="74"/>
      <c r="I434" s="74"/>
      <c r="J434" s="180">
        <f t="shared" si="36"/>
        <v>0</v>
      </c>
      <c r="K434" s="74"/>
      <c r="L434" s="180">
        <f t="shared" si="37"/>
        <v>0</v>
      </c>
      <c r="M434" s="74"/>
      <c r="N434" s="180">
        <f t="shared" si="38"/>
        <v>0</v>
      </c>
      <c r="O434" s="74"/>
      <c r="P434" s="180">
        <f t="shared" si="39"/>
        <v>0</v>
      </c>
      <c r="Q434" s="74"/>
      <c r="R434" s="180">
        <f t="shared" si="40"/>
        <v>0</v>
      </c>
      <c r="S434" s="74"/>
      <c r="T434" s="107">
        <f t="shared" si="41"/>
        <v>0</v>
      </c>
    </row>
    <row r="435" spans="2:20">
      <c r="B435" s="76"/>
      <c r="C435" s="145"/>
      <c r="D435" s="101"/>
      <c r="E435" s="73"/>
      <c r="F435" s="74"/>
      <c r="G435" s="74"/>
      <c r="H435" s="74"/>
      <c r="I435" s="74"/>
      <c r="J435" s="180">
        <f t="shared" si="36"/>
        <v>0</v>
      </c>
      <c r="K435" s="74"/>
      <c r="L435" s="180">
        <f t="shared" si="37"/>
        <v>0</v>
      </c>
      <c r="M435" s="74"/>
      <c r="N435" s="180">
        <f t="shared" si="38"/>
        <v>0</v>
      </c>
      <c r="O435" s="74"/>
      <c r="P435" s="180">
        <f t="shared" si="39"/>
        <v>0</v>
      </c>
      <c r="Q435" s="74"/>
      <c r="R435" s="180">
        <f t="shared" si="40"/>
        <v>0</v>
      </c>
      <c r="S435" s="74"/>
      <c r="T435" s="107">
        <f t="shared" si="41"/>
        <v>0</v>
      </c>
    </row>
    <row r="436" spans="2:20">
      <c r="B436" s="76"/>
      <c r="C436" s="145"/>
      <c r="D436" s="101"/>
      <c r="E436" s="73"/>
      <c r="F436" s="74"/>
      <c r="G436" s="74"/>
      <c r="H436" s="74"/>
      <c r="I436" s="74"/>
      <c r="J436" s="180">
        <f t="shared" si="36"/>
        <v>0</v>
      </c>
      <c r="K436" s="74"/>
      <c r="L436" s="180">
        <f t="shared" si="37"/>
        <v>0</v>
      </c>
      <c r="M436" s="74"/>
      <c r="N436" s="180">
        <f t="shared" si="38"/>
        <v>0</v>
      </c>
      <c r="O436" s="74"/>
      <c r="P436" s="180">
        <f t="shared" si="39"/>
        <v>0</v>
      </c>
      <c r="Q436" s="74"/>
      <c r="R436" s="180">
        <f t="shared" si="40"/>
        <v>0</v>
      </c>
      <c r="S436" s="74"/>
      <c r="T436" s="107">
        <f t="shared" si="41"/>
        <v>0</v>
      </c>
    </row>
    <row r="437" spans="2:20">
      <c r="B437" s="76"/>
      <c r="C437" s="145"/>
      <c r="D437" s="101"/>
      <c r="E437" s="73"/>
      <c r="F437" s="74"/>
      <c r="G437" s="74"/>
      <c r="H437" s="74"/>
      <c r="I437" s="74"/>
      <c r="J437" s="180">
        <f t="shared" si="36"/>
        <v>0</v>
      </c>
      <c r="K437" s="74"/>
      <c r="L437" s="180">
        <f t="shared" si="37"/>
        <v>0</v>
      </c>
      <c r="M437" s="74"/>
      <c r="N437" s="180">
        <f t="shared" si="38"/>
        <v>0</v>
      </c>
      <c r="O437" s="74"/>
      <c r="P437" s="180">
        <f t="shared" si="39"/>
        <v>0</v>
      </c>
      <c r="Q437" s="74"/>
      <c r="R437" s="180">
        <f t="shared" si="40"/>
        <v>0</v>
      </c>
      <c r="S437" s="74"/>
      <c r="T437" s="107">
        <f t="shared" si="41"/>
        <v>0</v>
      </c>
    </row>
    <row r="438" spans="2:20">
      <c r="B438" s="76"/>
      <c r="C438" s="145"/>
      <c r="D438" s="101"/>
      <c r="E438" s="73"/>
      <c r="F438" s="74"/>
      <c r="G438" s="74"/>
      <c r="H438" s="74"/>
      <c r="I438" s="74"/>
      <c r="J438" s="180">
        <f t="shared" si="36"/>
        <v>0</v>
      </c>
      <c r="K438" s="74"/>
      <c r="L438" s="180">
        <f t="shared" si="37"/>
        <v>0</v>
      </c>
      <c r="M438" s="74"/>
      <c r="N438" s="180">
        <f t="shared" si="38"/>
        <v>0</v>
      </c>
      <c r="O438" s="74"/>
      <c r="P438" s="180">
        <f t="shared" si="39"/>
        <v>0</v>
      </c>
      <c r="Q438" s="74"/>
      <c r="R438" s="180">
        <f t="shared" si="40"/>
        <v>0</v>
      </c>
      <c r="S438" s="74"/>
      <c r="T438" s="107">
        <f t="shared" si="41"/>
        <v>0</v>
      </c>
    </row>
    <row r="439" spans="2:20">
      <c r="B439" s="76"/>
      <c r="C439" s="145"/>
      <c r="D439" s="101"/>
      <c r="E439" s="73"/>
      <c r="F439" s="74"/>
      <c r="G439" s="74"/>
      <c r="H439" s="74"/>
      <c r="I439" s="74"/>
      <c r="J439" s="180">
        <f t="shared" si="36"/>
        <v>0</v>
      </c>
      <c r="K439" s="74"/>
      <c r="L439" s="180">
        <f t="shared" si="37"/>
        <v>0</v>
      </c>
      <c r="M439" s="74"/>
      <c r="N439" s="180">
        <f t="shared" si="38"/>
        <v>0</v>
      </c>
      <c r="O439" s="74"/>
      <c r="P439" s="180">
        <f t="shared" si="39"/>
        <v>0</v>
      </c>
      <c r="Q439" s="74"/>
      <c r="R439" s="180">
        <f t="shared" si="40"/>
        <v>0</v>
      </c>
      <c r="S439" s="74"/>
      <c r="T439" s="107">
        <f t="shared" si="41"/>
        <v>0</v>
      </c>
    </row>
    <row r="440" spans="2:20">
      <c r="B440" s="76"/>
      <c r="C440" s="145"/>
      <c r="D440" s="101"/>
      <c r="E440" s="73"/>
      <c r="F440" s="74"/>
      <c r="G440" s="74"/>
      <c r="H440" s="74"/>
      <c r="I440" s="74"/>
      <c r="J440" s="180">
        <f t="shared" si="36"/>
        <v>0</v>
      </c>
      <c r="K440" s="74"/>
      <c r="L440" s="180">
        <f t="shared" si="37"/>
        <v>0</v>
      </c>
      <c r="M440" s="74"/>
      <c r="N440" s="180">
        <f t="shared" si="38"/>
        <v>0</v>
      </c>
      <c r="O440" s="74"/>
      <c r="P440" s="180">
        <f t="shared" si="39"/>
        <v>0</v>
      </c>
      <c r="Q440" s="74"/>
      <c r="R440" s="180">
        <f t="shared" si="40"/>
        <v>0</v>
      </c>
      <c r="S440" s="74"/>
      <c r="T440" s="107">
        <f t="shared" si="41"/>
        <v>0</v>
      </c>
    </row>
    <row r="441" spans="2:20">
      <c r="B441" s="76"/>
      <c r="C441" s="145"/>
      <c r="D441" s="101"/>
      <c r="E441" s="73"/>
      <c r="F441" s="74"/>
      <c r="G441" s="74"/>
      <c r="H441" s="74"/>
      <c r="I441" s="74"/>
      <c r="J441" s="180">
        <f t="shared" si="36"/>
        <v>0</v>
      </c>
      <c r="K441" s="74"/>
      <c r="L441" s="180">
        <f t="shared" si="37"/>
        <v>0</v>
      </c>
      <c r="M441" s="74"/>
      <c r="N441" s="180">
        <f t="shared" si="38"/>
        <v>0</v>
      </c>
      <c r="O441" s="74"/>
      <c r="P441" s="180">
        <f t="shared" si="39"/>
        <v>0</v>
      </c>
      <c r="Q441" s="74"/>
      <c r="R441" s="180">
        <f t="shared" si="40"/>
        <v>0</v>
      </c>
      <c r="S441" s="74"/>
      <c r="T441" s="107">
        <f t="shared" si="41"/>
        <v>0</v>
      </c>
    </row>
    <row r="442" spans="2:20">
      <c r="B442" s="76"/>
      <c r="C442" s="145"/>
      <c r="D442" s="101"/>
      <c r="E442" s="73"/>
      <c r="F442" s="74"/>
      <c r="G442" s="74"/>
      <c r="H442" s="74"/>
      <c r="I442" s="74"/>
      <c r="J442" s="180">
        <f t="shared" si="36"/>
        <v>0</v>
      </c>
      <c r="K442" s="74"/>
      <c r="L442" s="180">
        <f t="shared" si="37"/>
        <v>0</v>
      </c>
      <c r="M442" s="74"/>
      <c r="N442" s="180">
        <f t="shared" si="38"/>
        <v>0</v>
      </c>
      <c r="O442" s="74"/>
      <c r="P442" s="180">
        <f t="shared" si="39"/>
        <v>0</v>
      </c>
      <c r="Q442" s="74"/>
      <c r="R442" s="180">
        <f t="shared" si="40"/>
        <v>0</v>
      </c>
      <c r="S442" s="74"/>
      <c r="T442" s="107">
        <f t="shared" si="41"/>
        <v>0</v>
      </c>
    </row>
    <row r="443" spans="2:20">
      <c r="B443" s="76"/>
      <c r="C443" s="145"/>
      <c r="D443" s="101"/>
      <c r="E443" s="73"/>
      <c r="F443" s="74"/>
      <c r="G443" s="74"/>
      <c r="H443" s="74"/>
      <c r="I443" s="74"/>
      <c r="J443" s="180">
        <f t="shared" si="36"/>
        <v>0</v>
      </c>
      <c r="K443" s="74"/>
      <c r="L443" s="180">
        <f t="shared" si="37"/>
        <v>0</v>
      </c>
      <c r="M443" s="74"/>
      <c r="N443" s="180">
        <f t="shared" si="38"/>
        <v>0</v>
      </c>
      <c r="O443" s="74"/>
      <c r="P443" s="180">
        <f t="shared" si="39"/>
        <v>0</v>
      </c>
      <c r="Q443" s="74"/>
      <c r="R443" s="180">
        <f t="shared" si="40"/>
        <v>0</v>
      </c>
      <c r="S443" s="74"/>
      <c r="T443" s="107">
        <f t="shared" si="41"/>
        <v>0</v>
      </c>
    </row>
    <row r="444" spans="2:20">
      <c r="B444" s="76"/>
      <c r="C444" s="145"/>
      <c r="D444" s="101"/>
      <c r="E444" s="73"/>
      <c r="F444" s="74"/>
      <c r="G444" s="74"/>
      <c r="H444" s="74"/>
      <c r="I444" s="74"/>
      <c r="J444" s="180">
        <f t="shared" si="36"/>
        <v>0</v>
      </c>
      <c r="K444" s="74"/>
      <c r="L444" s="180">
        <f t="shared" si="37"/>
        <v>0</v>
      </c>
      <c r="M444" s="74"/>
      <c r="N444" s="180">
        <f t="shared" si="38"/>
        <v>0</v>
      </c>
      <c r="O444" s="74"/>
      <c r="P444" s="180">
        <f t="shared" si="39"/>
        <v>0</v>
      </c>
      <c r="Q444" s="74"/>
      <c r="R444" s="180">
        <f t="shared" si="40"/>
        <v>0</v>
      </c>
      <c r="S444" s="74"/>
      <c r="T444" s="107">
        <f t="shared" si="41"/>
        <v>0</v>
      </c>
    </row>
    <row r="445" spans="2:20">
      <c r="B445" s="76"/>
      <c r="C445" s="145"/>
      <c r="D445" s="101"/>
      <c r="E445" s="73"/>
      <c r="F445" s="74"/>
      <c r="G445" s="74"/>
      <c r="H445" s="74"/>
      <c r="I445" s="74"/>
      <c r="J445" s="180">
        <f t="shared" si="36"/>
        <v>0</v>
      </c>
      <c r="K445" s="74"/>
      <c r="L445" s="180">
        <f t="shared" si="37"/>
        <v>0</v>
      </c>
      <c r="M445" s="74"/>
      <c r="N445" s="180">
        <f t="shared" si="38"/>
        <v>0</v>
      </c>
      <c r="O445" s="74"/>
      <c r="P445" s="180">
        <f t="shared" si="39"/>
        <v>0</v>
      </c>
      <c r="Q445" s="74"/>
      <c r="R445" s="180">
        <f t="shared" si="40"/>
        <v>0</v>
      </c>
      <c r="S445" s="74"/>
      <c r="T445" s="107">
        <f t="shared" si="41"/>
        <v>0</v>
      </c>
    </row>
    <row r="446" spans="2:20">
      <c r="B446" s="76"/>
      <c r="C446" s="145"/>
      <c r="D446" s="101"/>
      <c r="E446" s="73"/>
      <c r="F446" s="74"/>
      <c r="G446" s="74"/>
      <c r="H446" s="74"/>
      <c r="I446" s="74"/>
      <c r="J446" s="180">
        <f t="shared" si="36"/>
        <v>0</v>
      </c>
      <c r="K446" s="74"/>
      <c r="L446" s="180">
        <f t="shared" si="37"/>
        <v>0</v>
      </c>
      <c r="M446" s="74"/>
      <c r="N446" s="180">
        <f t="shared" si="38"/>
        <v>0</v>
      </c>
      <c r="O446" s="74"/>
      <c r="P446" s="180">
        <f t="shared" si="39"/>
        <v>0</v>
      </c>
      <c r="Q446" s="74"/>
      <c r="R446" s="180">
        <f t="shared" si="40"/>
        <v>0</v>
      </c>
      <c r="S446" s="74"/>
      <c r="T446" s="107">
        <f t="shared" si="41"/>
        <v>0</v>
      </c>
    </row>
    <row r="447" spans="2:20">
      <c r="B447" s="76"/>
      <c r="C447" s="145"/>
      <c r="D447" s="101"/>
      <c r="E447" s="73"/>
      <c r="F447" s="74"/>
      <c r="G447" s="74"/>
      <c r="H447" s="74"/>
      <c r="I447" s="74"/>
      <c r="J447" s="180">
        <f t="shared" si="36"/>
        <v>0</v>
      </c>
      <c r="K447" s="74"/>
      <c r="L447" s="180">
        <f t="shared" si="37"/>
        <v>0</v>
      </c>
      <c r="M447" s="74"/>
      <c r="N447" s="180">
        <f t="shared" si="38"/>
        <v>0</v>
      </c>
      <c r="O447" s="74"/>
      <c r="P447" s="180">
        <f t="shared" si="39"/>
        <v>0</v>
      </c>
      <c r="Q447" s="74"/>
      <c r="R447" s="180">
        <f t="shared" si="40"/>
        <v>0</v>
      </c>
      <c r="S447" s="74"/>
      <c r="T447" s="107">
        <f t="shared" si="41"/>
        <v>0</v>
      </c>
    </row>
    <row r="448" spans="2:20">
      <c r="B448" s="76"/>
      <c r="C448" s="145"/>
      <c r="D448" s="101"/>
      <c r="E448" s="73"/>
      <c r="F448" s="74"/>
      <c r="G448" s="74"/>
      <c r="H448" s="74"/>
      <c r="I448" s="74"/>
      <c r="J448" s="180">
        <f t="shared" si="36"/>
        <v>0</v>
      </c>
      <c r="K448" s="74"/>
      <c r="L448" s="180">
        <f t="shared" si="37"/>
        <v>0</v>
      </c>
      <c r="M448" s="74"/>
      <c r="N448" s="180">
        <f t="shared" si="38"/>
        <v>0</v>
      </c>
      <c r="O448" s="74"/>
      <c r="P448" s="180">
        <f t="shared" si="39"/>
        <v>0</v>
      </c>
      <c r="Q448" s="74"/>
      <c r="R448" s="180">
        <f t="shared" si="40"/>
        <v>0</v>
      </c>
      <c r="S448" s="74"/>
      <c r="T448" s="107">
        <f t="shared" si="41"/>
        <v>0</v>
      </c>
    </row>
    <row r="449" spans="2:20">
      <c r="B449" s="76"/>
      <c r="C449" s="145"/>
      <c r="D449" s="101"/>
      <c r="E449" s="73"/>
      <c r="F449" s="74"/>
      <c r="G449" s="74"/>
      <c r="H449" s="74"/>
      <c r="I449" s="74"/>
      <c r="J449" s="180">
        <f t="shared" si="36"/>
        <v>0</v>
      </c>
      <c r="K449" s="74"/>
      <c r="L449" s="180">
        <f t="shared" si="37"/>
        <v>0</v>
      </c>
      <c r="M449" s="74"/>
      <c r="N449" s="180">
        <f t="shared" si="38"/>
        <v>0</v>
      </c>
      <c r="O449" s="74"/>
      <c r="P449" s="180">
        <f t="shared" si="39"/>
        <v>0</v>
      </c>
      <c r="Q449" s="74"/>
      <c r="R449" s="180">
        <f t="shared" si="40"/>
        <v>0</v>
      </c>
      <c r="S449" s="74"/>
      <c r="T449" s="107">
        <f t="shared" si="41"/>
        <v>0</v>
      </c>
    </row>
    <row r="450" spans="2:20">
      <c r="B450" s="76"/>
      <c r="C450" s="145"/>
      <c r="D450" s="101"/>
      <c r="E450" s="73"/>
      <c r="F450" s="74"/>
      <c r="G450" s="74"/>
      <c r="H450" s="74"/>
      <c r="I450" s="74"/>
      <c r="J450" s="180">
        <f t="shared" si="36"/>
        <v>0</v>
      </c>
      <c r="K450" s="74"/>
      <c r="L450" s="180">
        <f t="shared" si="37"/>
        <v>0</v>
      </c>
      <c r="M450" s="74"/>
      <c r="N450" s="180">
        <f t="shared" si="38"/>
        <v>0</v>
      </c>
      <c r="O450" s="74"/>
      <c r="P450" s="180">
        <f t="shared" si="39"/>
        <v>0</v>
      </c>
      <c r="Q450" s="74"/>
      <c r="R450" s="180">
        <f t="shared" si="40"/>
        <v>0</v>
      </c>
      <c r="S450" s="74"/>
      <c r="T450" s="107">
        <f t="shared" si="41"/>
        <v>0</v>
      </c>
    </row>
    <row r="451" spans="2:20">
      <c r="B451" s="76"/>
      <c r="C451" s="145"/>
      <c r="D451" s="101"/>
      <c r="E451" s="73"/>
      <c r="F451" s="74"/>
      <c r="G451" s="74"/>
      <c r="H451" s="74"/>
      <c r="I451" s="74"/>
      <c r="J451" s="180">
        <f t="shared" si="36"/>
        <v>0</v>
      </c>
      <c r="K451" s="74"/>
      <c r="L451" s="180">
        <f t="shared" si="37"/>
        <v>0</v>
      </c>
      <c r="M451" s="74"/>
      <c r="N451" s="180">
        <f t="shared" si="38"/>
        <v>0</v>
      </c>
      <c r="O451" s="74"/>
      <c r="P451" s="180">
        <f t="shared" si="39"/>
        <v>0</v>
      </c>
      <c r="Q451" s="74"/>
      <c r="R451" s="180">
        <f t="shared" si="40"/>
        <v>0</v>
      </c>
      <c r="S451" s="74"/>
      <c r="T451" s="107">
        <f t="shared" si="41"/>
        <v>0</v>
      </c>
    </row>
    <row r="452" spans="2:20">
      <c r="B452" s="76"/>
      <c r="C452" s="145"/>
      <c r="D452" s="101"/>
      <c r="E452" s="73"/>
      <c r="F452" s="74"/>
      <c r="G452" s="74"/>
      <c r="H452" s="74"/>
      <c r="I452" s="74"/>
      <c r="J452" s="180">
        <f t="shared" si="36"/>
        <v>0</v>
      </c>
      <c r="K452" s="74"/>
      <c r="L452" s="180">
        <f t="shared" si="37"/>
        <v>0</v>
      </c>
      <c r="M452" s="74"/>
      <c r="N452" s="180">
        <f t="shared" si="38"/>
        <v>0</v>
      </c>
      <c r="O452" s="74"/>
      <c r="P452" s="180">
        <f t="shared" si="39"/>
        <v>0</v>
      </c>
      <c r="Q452" s="74"/>
      <c r="R452" s="180">
        <f t="shared" si="40"/>
        <v>0</v>
      </c>
      <c r="S452" s="74"/>
      <c r="T452" s="107">
        <f t="shared" si="41"/>
        <v>0</v>
      </c>
    </row>
    <row r="453" spans="2:20">
      <c r="B453" s="76"/>
      <c r="C453" s="145"/>
      <c r="D453" s="101"/>
      <c r="E453" s="73"/>
      <c r="F453" s="74"/>
      <c r="G453" s="74"/>
      <c r="H453" s="74"/>
      <c r="I453" s="74"/>
      <c r="J453" s="180">
        <f t="shared" si="36"/>
        <v>0</v>
      </c>
      <c r="K453" s="74"/>
      <c r="L453" s="180">
        <f t="shared" si="37"/>
        <v>0</v>
      </c>
      <c r="M453" s="74"/>
      <c r="N453" s="180">
        <f t="shared" si="38"/>
        <v>0</v>
      </c>
      <c r="O453" s="74"/>
      <c r="P453" s="180">
        <f t="shared" si="39"/>
        <v>0</v>
      </c>
      <c r="Q453" s="74"/>
      <c r="R453" s="180">
        <f t="shared" si="40"/>
        <v>0</v>
      </c>
      <c r="S453" s="74"/>
      <c r="T453" s="107">
        <f t="shared" si="41"/>
        <v>0</v>
      </c>
    </row>
    <row r="454" spans="2:20">
      <c r="B454" s="76"/>
      <c r="C454" s="145"/>
      <c r="D454" s="101"/>
      <c r="E454" s="73"/>
      <c r="F454" s="74"/>
      <c r="G454" s="74"/>
      <c r="H454" s="74"/>
      <c r="I454" s="74"/>
      <c r="J454" s="180">
        <f t="shared" si="36"/>
        <v>0</v>
      </c>
      <c r="K454" s="74"/>
      <c r="L454" s="180">
        <f t="shared" si="37"/>
        <v>0</v>
      </c>
      <c r="M454" s="74"/>
      <c r="N454" s="180">
        <f t="shared" si="38"/>
        <v>0</v>
      </c>
      <c r="O454" s="74"/>
      <c r="P454" s="180">
        <f t="shared" si="39"/>
        <v>0</v>
      </c>
      <c r="Q454" s="74"/>
      <c r="R454" s="180">
        <f t="shared" si="40"/>
        <v>0</v>
      </c>
      <c r="S454" s="74"/>
      <c r="T454" s="107">
        <f t="shared" si="41"/>
        <v>0</v>
      </c>
    </row>
    <row r="455" spans="2:20">
      <c r="B455" s="76"/>
      <c r="C455" s="145"/>
      <c r="D455" s="101"/>
      <c r="E455" s="73"/>
      <c r="F455" s="74"/>
      <c r="G455" s="74"/>
      <c r="H455" s="74"/>
      <c r="I455" s="74"/>
      <c r="J455" s="180">
        <f t="shared" si="36"/>
        <v>0</v>
      </c>
      <c r="K455" s="74"/>
      <c r="L455" s="180">
        <f t="shared" si="37"/>
        <v>0</v>
      </c>
      <c r="M455" s="74"/>
      <c r="N455" s="180">
        <f t="shared" si="38"/>
        <v>0</v>
      </c>
      <c r="O455" s="74"/>
      <c r="P455" s="180">
        <f t="shared" si="39"/>
        <v>0</v>
      </c>
      <c r="Q455" s="74"/>
      <c r="R455" s="180">
        <f t="shared" si="40"/>
        <v>0</v>
      </c>
      <c r="S455" s="74"/>
      <c r="T455" s="107">
        <f t="shared" si="41"/>
        <v>0</v>
      </c>
    </row>
    <row r="456" spans="2:20">
      <c r="B456" s="76"/>
      <c r="C456" s="145"/>
      <c r="D456" s="101"/>
      <c r="E456" s="73"/>
      <c r="F456" s="74"/>
      <c r="G456" s="74"/>
      <c r="H456" s="74"/>
      <c r="I456" s="74"/>
      <c r="J456" s="180">
        <f t="shared" si="36"/>
        <v>0</v>
      </c>
      <c r="K456" s="74"/>
      <c r="L456" s="180">
        <f t="shared" si="37"/>
        <v>0</v>
      </c>
      <c r="M456" s="74"/>
      <c r="N456" s="180">
        <f t="shared" si="38"/>
        <v>0</v>
      </c>
      <c r="O456" s="74"/>
      <c r="P456" s="180">
        <f t="shared" si="39"/>
        <v>0</v>
      </c>
      <c r="Q456" s="74"/>
      <c r="R456" s="180">
        <f t="shared" si="40"/>
        <v>0</v>
      </c>
      <c r="S456" s="74"/>
      <c r="T456" s="107">
        <f t="shared" si="41"/>
        <v>0</v>
      </c>
    </row>
    <row r="457" spans="2:20">
      <c r="B457" s="76"/>
      <c r="C457" s="145"/>
      <c r="D457" s="101"/>
      <c r="E457" s="73"/>
      <c r="F457" s="74"/>
      <c r="G457" s="74"/>
      <c r="H457" s="74"/>
      <c r="I457" s="74"/>
      <c r="J457" s="180">
        <f t="shared" si="36"/>
        <v>0</v>
      </c>
      <c r="K457" s="74"/>
      <c r="L457" s="180">
        <f t="shared" si="37"/>
        <v>0</v>
      </c>
      <c r="M457" s="74"/>
      <c r="N457" s="180">
        <f t="shared" si="38"/>
        <v>0</v>
      </c>
      <c r="O457" s="74"/>
      <c r="P457" s="180">
        <f t="shared" si="39"/>
        <v>0</v>
      </c>
      <c r="Q457" s="74"/>
      <c r="R457" s="180">
        <f t="shared" si="40"/>
        <v>0</v>
      </c>
      <c r="S457" s="74"/>
      <c r="T457" s="107">
        <f t="shared" si="41"/>
        <v>0</v>
      </c>
    </row>
    <row r="458" spans="2:20">
      <c r="B458" s="76"/>
      <c r="C458" s="145"/>
      <c r="D458" s="101"/>
      <c r="E458" s="73"/>
      <c r="F458" s="74"/>
      <c r="G458" s="74"/>
      <c r="H458" s="74"/>
      <c r="I458" s="74"/>
      <c r="J458" s="180">
        <f t="shared" si="36"/>
        <v>0</v>
      </c>
      <c r="K458" s="74"/>
      <c r="L458" s="180">
        <f t="shared" si="37"/>
        <v>0</v>
      </c>
      <c r="M458" s="74"/>
      <c r="N458" s="180">
        <f t="shared" si="38"/>
        <v>0</v>
      </c>
      <c r="O458" s="74"/>
      <c r="P458" s="180">
        <f t="shared" si="39"/>
        <v>0</v>
      </c>
      <c r="Q458" s="74"/>
      <c r="R458" s="180">
        <f t="shared" si="40"/>
        <v>0</v>
      </c>
      <c r="S458" s="74"/>
      <c r="T458" s="107">
        <f t="shared" si="41"/>
        <v>0</v>
      </c>
    </row>
    <row r="459" spans="2:20">
      <c r="B459" s="76"/>
      <c r="C459" s="145"/>
      <c r="D459" s="101"/>
      <c r="E459" s="73"/>
      <c r="F459" s="74"/>
      <c r="G459" s="74"/>
      <c r="H459" s="74"/>
      <c r="I459" s="74"/>
      <c r="J459" s="180">
        <f t="shared" si="36"/>
        <v>0</v>
      </c>
      <c r="K459" s="74"/>
      <c r="L459" s="180">
        <f t="shared" si="37"/>
        <v>0</v>
      </c>
      <c r="M459" s="74"/>
      <c r="N459" s="180">
        <f t="shared" si="38"/>
        <v>0</v>
      </c>
      <c r="O459" s="74"/>
      <c r="P459" s="180">
        <f t="shared" si="39"/>
        <v>0</v>
      </c>
      <c r="Q459" s="74"/>
      <c r="R459" s="180">
        <f t="shared" si="40"/>
        <v>0</v>
      </c>
      <c r="S459" s="74"/>
      <c r="T459" s="107">
        <f t="shared" si="41"/>
        <v>0</v>
      </c>
    </row>
    <row r="460" spans="2:20">
      <c r="B460" s="76"/>
      <c r="C460" s="145"/>
      <c r="D460" s="101"/>
      <c r="E460" s="73"/>
      <c r="F460" s="74"/>
      <c r="G460" s="74"/>
      <c r="H460" s="74"/>
      <c r="I460" s="74"/>
      <c r="J460" s="180">
        <f t="shared" si="36"/>
        <v>0</v>
      </c>
      <c r="K460" s="74"/>
      <c r="L460" s="180">
        <f t="shared" si="37"/>
        <v>0</v>
      </c>
      <c r="M460" s="74"/>
      <c r="N460" s="180">
        <f t="shared" si="38"/>
        <v>0</v>
      </c>
      <c r="O460" s="74"/>
      <c r="P460" s="180">
        <f t="shared" si="39"/>
        <v>0</v>
      </c>
      <c r="Q460" s="74"/>
      <c r="R460" s="180">
        <f t="shared" si="40"/>
        <v>0</v>
      </c>
      <c r="S460" s="74"/>
      <c r="T460" s="107">
        <f t="shared" si="41"/>
        <v>0</v>
      </c>
    </row>
    <row r="461" spans="2:20">
      <c r="B461" s="76"/>
      <c r="C461" s="145"/>
      <c r="D461" s="101"/>
      <c r="E461" s="73"/>
      <c r="F461" s="74"/>
      <c r="G461" s="74"/>
      <c r="H461" s="74"/>
      <c r="I461" s="74"/>
      <c r="J461" s="180">
        <f t="shared" si="36"/>
        <v>0</v>
      </c>
      <c r="K461" s="74"/>
      <c r="L461" s="180">
        <f t="shared" si="37"/>
        <v>0</v>
      </c>
      <c r="M461" s="74"/>
      <c r="N461" s="180">
        <f t="shared" si="38"/>
        <v>0</v>
      </c>
      <c r="O461" s="74"/>
      <c r="P461" s="180">
        <f t="shared" si="39"/>
        <v>0</v>
      </c>
      <c r="Q461" s="74"/>
      <c r="R461" s="180">
        <f t="shared" si="40"/>
        <v>0</v>
      </c>
      <c r="S461" s="74"/>
      <c r="T461" s="107">
        <f t="shared" si="41"/>
        <v>0</v>
      </c>
    </row>
    <row r="462" spans="2:20">
      <c r="B462" s="76"/>
      <c r="C462" s="145"/>
      <c r="D462" s="101"/>
      <c r="E462" s="73"/>
      <c r="F462" s="74"/>
      <c r="G462" s="74"/>
      <c r="H462" s="74"/>
      <c r="I462" s="74"/>
      <c r="J462" s="180">
        <f t="shared" si="36"/>
        <v>0</v>
      </c>
      <c r="K462" s="74"/>
      <c r="L462" s="180">
        <f t="shared" si="37"/>
        <v>0</v>
      </c>
      <c r="M462" s="74"/>
      <c r="N462" s="180">
        <f t="shared" si="38"/>
        <v>0</v>
      </c>
      <c r="O462" s="74"/>
      <c r="P462" s="180">
        <f t="shared" si="39"/>
        <v>0</v>
      </c>
      <c r="Q462" s="74"/>
      <c r="R462" s="180">
        <f t="shared" si="40"/>
        <v>0</v>
      </c>
      <c r="S462" s="74"/>
      <c r="T462" s="107">
        <f t="shared" si="41"/>
        <v>0</v>
      </c>
    </row>
    <row r="463" spans="2:20">
      <c r="B463" s="76"/>
      <c r="C463" s="145"/>
      <c r="D463" s="101"/>
      <c r="E463" s="73"/>
      <c r="F463" s="74"/>
      <c r="G463" s="74"/>
      <c r="H463" s="74"/>
      <c r="I463" s="74"/>
      <c r="J463" s="180">
        <f t="shared" si="36"/>
        <v>0</v>
      </c>
      <c r="K463" s="74"/>
      <c r="L463" s="180">
        <f t="shared" si="37"/>
        <v>0</v>
      </c>
      <c r="M463" s="74"/>
      <c r="N463" s="180">
        <f t="shared" si="38"/>
        <v>0</v>
      </c>
      <c r="O463" s="74"/>
      <c r="P463" s="180">
        <f t="shared" si="39"/>
        <v>0</v>
      </c>
      <c r="Q463" s="74"/>
      <c r="R463" s="180">
        <f t="shared" si="40"/>
        <v>0</v>
      </c>
      <c r="S463" s="74"/>
      <c r="T463" s="107">
        <f t="shared" si="41"/>
        <v>0</v>
      </c>
    </row>
    <row r="464" spans="2:20">
      <c r="B464" s="76"/>
      <c r="C464" s="145"/>
      <c r="D464" s="101"/>
      <c r="E464" s="73"/>
      <c r="F464" s="74"/>
      <c r="G464" s="74"/>
      <c r="H464" s="74"/>
      <c r="I464" s="74"/>
      <c r="J464" s="180">
        <f t="shared" si="36"/>
        <v>0</v>
      </c>
      <c r="K464" s="74"/>
      <c r="L464" s="180">
        <f t="shared" si="37"/>
        <v>0</v>
      </c>
      <c r="M464" s="74"/>
      <c r="N464" s="180">
        <f t="shared" si="38"/>
        <v>0</v>
      </c>
      <c r="O464" s="74"/>
      <c r="P464" s="180">
        <f t="shared" si="39"/>
        <v>0</v>
      </c>
      <c r="Q464" s="74"/>
      <c r="R464" s="180">
        <f t="shared" si="40"/>
        <v>0</v>
      </c>
      <c r="S464" s="74"/>
      <c r="T464" s="107">
        <f t="shared" si="41"/>
        <v>0</v>
      </c>
    </row>
    <row r="465" spans="2:20">
      <c r="B465" s="76"/>
      <c r="C465" s="145"/>
      <c r="D465" s="101"/>
      <c r="E465" s="73"/>
      <c r="F465" s="74"/>
      <c r="G465" s="74"/>
      <c r="H465" s="74"/>
      <c r="I465" s="74"/>
      <c r="J465" s="180">
        <f t="shared" si="36"/>
        <v>0</v>
      </c>
      <c r="K465" s="74"/>
      <c r="L465" s="180">
        <f t="shared" si="37"/>
        <v>0</v>
      </c>
      <c r="M465" s="74"/>
      <c r="N465" s="180">
        <f t="shared" si="38"/>
        <v>0</v>
      </c>
      <c r="O465" s="74"/>
      <c r="P465" s="180">
        <f t="shared" si="39"/>
        <v>0</v>
      </c>
      <c r="Q465" s="74"/>
      <c r="R465" s="180">
        <f t="shared" si="40"/>
        <v>0</v>
      </c>
      <c r="S465" s="74"/>
      <c r="T465" s="107">
        <f t="shared" si="41"/>
        <v>0</v>
      </c>
    </row>
    <row r="466" spans="2:20">
      <c r="B466" s="76"/>
      <c r="C466" s="145"/>
      <c r="D466" s="101"/>
      <c r="E466" s="73"/>
      <c r="F466" s="74"/>
      <c r="G466" s="74"/>
      <c r="H466" s="74"/>
      <c r="I466" s="74"/>
      <c r="J466" s="180">
        <f t="shared" si="36"/>
        <v>0</v>
      </c>
      <c r="K466" s="74"/>
      <c r="L466" s="180">
        <f t="shared" si="37"/>
        <v>0</v>
      </c>
      <c r="M466" s="74"/>
      <c r="N466" s="180">
        <f t="shared" si="38"/>
        <v>0</v>
      </c>
      <c r="O466" s="74"/>
      <c r="P466" s="180">
        <f t="shared" si="39"/>
        <v>0</v>
      </c>
      <c r="Q466" s="74"/>
      <c r="R466" s="180">
        <f t="shared" si="40"/>
        <v>0</v>
      </c>
      <c r="S466" s="74"/>
      <c r="T466" s="107">
        <f t="shared" si="41"/>
        <v>0</v>
      </c>
    </row>
    <row r="467" spans="2:20">
      <c r="B467" s="76"/>
      <c r="C467" s="145"/>
      <c r="D467" s="101"/>
      <c r="E467" s="73"/>
      <c r="F467" s="74"/>
      <c r="G467" s="74"/>
      <c r="H467" s="74"/>
      <c r="I467" s="74"/>
      <c r="J467" s="180">
        <f t="shared" si="36"/>
        <v>0</v>
      </c>
      <c r="K467" s="74"/>
      <c r="L467" s="180">
        <f t="shared" si="37"/>
        <v>0</v>
      </c>
      <c r="M467" s="74"/>
      <c r="N467" s="180">
        <f t="shared" si="38"/>
        <v>0</v>
      </c>
      <c r="O467" s="74"/>
      <c r="P467" s="180">
        <f t="shared" si="39"/>
        <v>0</v>
      </c>
      <c r="Q467" s="74"/>
      <c r="R467" s="180">
        <f t="shared" si="40"/>
        <v>0</v>
      </c>
      <c r="S467" s="74"/>
      <c r="T467" s="107">
        <f t="shared" si="41"/>
        <v>0</v>
      </c>
    </row>
    <row r="468" spans="2:20">
      <c r="B468" s="76"/>
      <c r="C468" s="145"/>
      <c r="D468" s="101"/>
      <c r="E468" s="73"/>
      <c r="F468" s="74"/>
      <c r="G468" s="74"/>
      <c r="H468" s="74"/>
      <c r="I468" s="74"/>
      <c r="J468" s="180">
        <f t="shared" si="36"/>
        <v>0</v>
      </c>
      <c r="K468" s="74"/>
      <c r="L468" s="180">
        <f t="shared" si="37"/>
        <v>0</v>
      </c>
      <c r="M468" s="74"/>
      <c r="N468" s="180">
        <f t="shared" si="38"/>
        <v>0</v>
      </c>
      <c r="O468" s="74"/>
      <c r="P468" s="180">
        <f t="shared" si="39"/>
        <v>0</v>
      </c>
      <c r="Q468" s="74"/>
      <c r="R468" s="180">
        <f t="shared" si="40"/>
        <v>0</v>
      </c>
      <c r="S468" s="74"/>
      <c r="T468" s="107">
        <f t="shared" si="41"/>
        <v>0</v>
      </c>
    </row>
    <row r="469" spans="2:20">
      <c r="B469" s="76"/>
      <c r="C469" s="145"/>
      <c r="D469" s="101"/>
      <c r="E469" s="73"/>
      <c r="F469" s="74"/>
      <c r="G469" s="74"/>
      <c r="H469" s="74"/>
      <c r="I469" s="74"/>
      <c r="J469" s="180">
        <f t="shared" si="36"/>
        <v>0</v>
      </c>
      <c r="K469" s="74"/>
      <c r="L469" s="180">
        <f t="shared" si="37"/>
        <v>0</v>
      </c>
      <c r="M469" s="74"/>
      <c r="N469" s="180">
        <f t="shared" si="38"/>
        <v>0</v>
      </c>
      <c r="O469" s="74"/>
      <c r="P469" s="180">
        <f t="shared" si="39"/>
        <v>0</v>
      </c>
      <c r="Q469" s="74"/>
      <c r="R469" s="180">
        <f t="shared" si="40"/>
        <v>0</v>
      </c>
      <c r="S469" s="74"/>
      <c r="T469" s="107">
        <f t="shared" si="41"/>
        <v>0</v>
      </c>
    </row>
    <row r="470" spans="2:20">
      <c r="B470" s="76"/>
      <c r="C470" s="145"/>
      <c r="D470" s="101"/>
      <c r="E470" s="73"/>
      <c r="F470" s="74"/>
      <c r="G470" s="74"/>
      <c r="H470" s="74"/>
      <c r="I470" s="74"/>
      <c r="J470" s="180">
        <f t="shared" si="36"/>
        <v>0</v>
      </c>
      <c r="K470" s="74"/>
      <c r="L470" s="180">
        <f t="shared" si="37"/>
        <v>0</v>
      </c>
      <c r="M470" s="74"/>
      <c r="N470" s="180">
        <f t="shared" si="38"/>
        <v>0</v>
      </c>
      <c r="O470" s="74"/>
      <c r="P470" s="180">
        <f t="shared" si="39"/>
        <v>0</v>
      </c>
      <c r="Q470" s="74"/>
      <c r="R470" s="180">
        <f t="shared" si="40"/>
        <v>0</v>
      </c>
      <c r="S470" s="74"/>
      <c r="T470" s="107">
        <f t="shared" si="41"/>
        <v>0</v>
      </c>
    </row>
    <row r="471" spans="2:20">
      <c r="B471" s="76"/>
      <c r="C471" s="145"/>
      <c r="D471" s="101"/>
      <c r="E471" s="73"/>
      <c r="F471" s="74"/>
      <c r="G471" s="74"/>
      <c r="H471" s="74"/>
      <c r="I471" s="74"/>
      <c r="J471" s="180">
        <f t="shared" ref="J471:J512" si="42">I471*IF(D471,FE_VoitureED/D471,0)</f>
        <v>0</v>
      </c>
      <c r="K471" s="74"/>
      <c r="L471" s="180">
        <f t="shared" ref="L471:L512" si="43">K471*IF(D471,FE_VUS/D471,0)</f>
        <v>0</v>
      </c>
      <c r="M471" s="74"/>
      <c r="N471" s="180">
        <f t="shared" ref="N471:N512" si="44">M471*IF(D471,FE_Electrique/D471,0)</f>
        <v>0</v>
      </c>
      <c r="O471" s="74"/>
      <c r="P471" s="180">
        <f t="shared" ref="P471:P512" si="45">O471*IF(D471,FE_Hybride/D471,0)</f>
        <v>0</v>
      </c>
      <c r="Q471" s="74"/>
      <c r="R471" s="180">
        <f t="shared" ref="R471:R512" si="46">Q471*IF(D471,FE_Moto/D471,0)</f>
        <v>0</v>
      </c>
      <c r="S471" s="74"/>
      <c r="T471" s="107">
        <f t="shared" ref="T471:T512" si="47">E471*FE_Metro+F471*FE_Marche+G471*FE_BusUrbain+H471*FE_Train+I471*IF(D471,FE_VoitureED/D471,0)+K471*IF(D471,FE_VUS/D471,0)+M471*IF(D471,FE_Electrique/D471,0)+O471*IF(D471,FE_Hybride/D471,0)+Q471*IF(D471,FE_Moto/D471,0)+S471*FE_Avion</f>
        <v>0</v>
      </c>
    </row>
    <row r="472" spans="2:20">
      <c r="B472" s="76"/>
      <c r="C472" s="145"/>
      <c r="D472" s="101"/>
      <c r="E472" s="73"/>
      <c r="F472" s="74"/>
      <c r="G472" s="74"/>
      <c r="H472" s="74"/>
      <c r="I472" s="74"/>
      <c r="J472" s="180">
        <f t="shared" si="42"/>
        <v>0</v>
      </c>
      <c r="K472" s="74"/>
      <c r="L472" s="180">
        <f t="shared" si="43"/>
        <v>0</v>
      </c>
      <c r="M472" s="74"/>
      <c r="N472" s="180">
        <f t="shared" si="44"/>
        <v>0</v>
      </c>
      <c r="O472" s="74"/>
      <c r="P472" s="180">
        <f t="shared" si="45"/>
        <v>0</v>
      </c>
      <c r="Q472" s="74"/>
      <c r="R472" s="180">
        <f t="shared" si="46"/>
        <v>0</v>
      </c>
      <c r="S472" s="74"/>
      <c r="T472" s="107">
        <f t="shared" si="47"/>
        <v>0</v>
      </c>
    </row>
    <row r="473" spans="2:20">
      <c r="B473" s="76"/>
      <c r="C473" s="145"/>
      <c r="D473" s="101"/>
      <c r="E473" s="73"/>
      <c r="F473" s="74"/>
      <c r="G473" s="74"/>
      <c r="H473" s="74"/>
      <c r="I473" s="74"/>
      <c r="J473" s="180">
        <f t="shared" si="42"/>
        <v>0</v>
      </c>
      <c r="K473" s="74"/>
      <c r="L473" s="180">
        <f t="shared" si="43"/>
        <v>0</v>
      </c>
      <c r="M473" s="74"/>
      <c r="N473" s="180">
        <f t="shared" si="44"/>
        <v>0</v>
      </c>
      <c r="O473" s="74"/>
      <c r="P473" s="180">
        <f t="shared" si="45"/>
        <v>0</v>
      </c>
      <c r="Q473" s="74"/>
      <c r="R473" s="180">
        <f t="shared" si="46"/>
        <v>0</v>
      </c>
      <c r="S473" s="74"/>
      <c r="T473" s="107">
        <f t="shared" si="47"/>
        <v>0</v>
      </c>
    </row>
    <row r="474" spans="2:20">
      <c r="B474" s="76"/>
      <c r="C474" s="145"/>
      <c r="D474" s="101"/>
      <c r="E474" s="73"/>
      <c r="F474" s="74"/>
      <c r="G474" s="74"/>
      <c r="H474" s="74"/>
      <c r="I474" s="74"/>
      <c r="J474" s="180">
        <f t="shared" si="42"/>
        <v>0</v>
      </c>
      <c r="K474" s="74"/>
      <c r="L474" s="180">
        <f t="shared" si="43"/>
        <v>0</v>
      </c>
      <c r="M474" s="74"/>
      <c r="N474" s="180">
        <f t="shared" si="44"/>
        <v>0</v>
      </c>
      <c r="O474" s="74"/>
      <c r="P474" s="180">
        <f t="shared" si="45"/>
        <v>0</v>
      </c>
      <c r="Q474" s="74"/>
      <c r="R474" s="180">
        <f t="shared" si="46"/>
        <v>0</v>
      </c>
      <c r="S474" s="74"/>
      <c r="T474" s="107">
        <f t="shared" si="47"/>
        <v>0</v>
      </c>
    </row>
    <row r="475" spans="2:20">
      <c r="B475" s="76"/>
      <c r="C475" s="145"/>
      <c r="D475" s="101"/>
      <c r="E475" s="73"/>
      <c r="F475" s="74"/>
      <c r="G475" s="74"/>
      <c r="H475" s="74"/>
      <c r="I475" s="74"/>
      <c r="J475" s="180">
        <f t="shared" si="42"/>
        <v>0</v>
      </c>
      <c r="K475" s="74"/>
      <c r="L475" s="180">
        <f t="shared" si="43"/>
        <v>0</v>
      </c>
      <c r="M475" s="74"/>
      <c r="N475" s="180">
        <f t="shared" si="44"/>
        <v>0</v>
      </c>
      <c r="O475" s="74"/>
      <c r="P475" s="180">
        <f t="shared" si="45"/>
        <v>0</v>
      </c>
      <c r="Q475" s="74"/>
      <c r="R475" s="180">
        <f t="shared" si="46"/>
        <v>0</v>
      </c>
      <c r="S475" s="74"/>
      <c r="T475" s="107">
        <f t="shared" si="47"/>
        <v>0</v>
      </c>
    </row>
    <row r="476" spans="2:20">
      <c r="B476" s="76"/>
      <c r="C476" s="145"/>
      <c r="D476" s="101"/>
      <c r="E476" s="73"/>
      <c r="F476" s="74"/>
      <c r="G476" s="74"/>
      <c r="H476" s="74"/>
      <c r="I476" s="74"/>
      <c r="J476" s="180">
        <f t="shared" si="42"/>
        <v>0</v>
      </c>
      <c r="K476" s="74"/>
      <c r="L476" s="180">
        <f t="shared" si="43"/>
        <v>0</v>
      </c>
      <c r="M476" s="74"/>
      <c r="N476" s="180">
        <f t="shared" si="44"/>
        <v>0</v>
      </c>
      <c r="O476" s="74"/>
      <c r="P476" s="180">
        <f t="shared" si="45"/>
        <v>0</v>
      </c>
      <c r="Q476" s="74"/>
      <c r="R476" s="180">
        <f t="shared" si="46"/>
        <v>0</v>
      </c>
      <c r="S476" s="74"/>
      <c r="T476" s="107">
        <f t="shared" si="47"/>
        <v>0</v>
      </c>
    </row>
    <row r="477" spans="2:20">
      <c r="B477" s="76"/>
      <c r="C477" s="145"/>
      <c r="D477" s="101"/>
      <c r="E477" s="73"/>
      <c r="F477" s="74"/>
      <c r="G477" s="74"/>
      <c r="H477" s="74"/>
      <c r="I477" s="74"/>
      <c r="J477" s="180">
        <f t="shared" si="42"/>
        <v>0</v>
      </c>
      <c r="K477" s="74"/>
      <c r="L477" s="180">
        <f t="shared" si="43"/>
        <v>0</v>
      </c>
      <c r="M477" s="74"/>
      <c r="N477" s="180">
        <f t="shared" si="44"/>
        <v>0</v>
      </c>
      <c r="O477" s="74"/>
      <c r="P477" s="180">
        <f t="shared" si="45"/>
        <v>0</v>
      </c>
      <c r="Q477" s="74"/>
      <c r="R477" s="180">
        <f t="shared" si="46"/>
        <v>0</v>
      </c>
      <c r="S477" s="74"/>
      <c r="T477" s="107">
        <f t="shared" si="47"/>
        <v>0</v>
      </c>
    </row>
    <row r="478" spans="2:20">
      <c r="B478" s="76"/>
      <c r="C478" s="145"/>
      <c r="D478" s="101"/>
      <c r="E478" s="73"/>
      <c r="F478" s="74"/>
      <c r="G478" s="74"/>
      <c r="H478" s="74"/>
      <c r="I478" s="74"/>
      <c r="J478" s="180">
        <f t="shared" si="42"/>
        <v>0</v>
      </c>
      <c r="K478" s="74"/>
      <c r="L478" s="180">
        <f t="shared" si="43"/>
        <v>0</v>
      </c>
      <c r="M478" s="74"/>
      <c r="N478" s="180">
        <f t="shared" si="44"/>
        <v>0</v>
      </c>
      <c r="O478" s="74"/>
      <c r="P478" s="180">
        <f t="shared" si="45"/>
        <v>0</v>
      </c>
      <c r="Q478" s="74"/>
      <c r="R478" s="180">
        <f t="shared" si="46"/>
        <v>0</v>
      </c>
      <c r="S478" s="74"/>
      <c r="T478" s="107">
        <f t="shared" si="47"/>
        <v>0</v>
      </c>
    </row>
    <row r="479" spans="2:20">
      <c r="B479" s="76"/>
      <c r="C479" s="145"/>
      <c r="D479" s="101"/>
      <c r="E479" s="73"/>
      <c r="F479" s="74"/>
      <c r="G479" s="74"/>
      <c r="H479" s="74"/>
      <c r="I479" s="74"/>
      <c r="J479" s="180">
        <f t="shared" si="42"/>
        <v>0</v>
      </c>
      <c r="K479" s="74"/>
      <c r="L479" s="180">
        <f t="shared" si="43"/>
        <v>0</v>
      </c>
      <c r="M479" s="74"/>
      <c r="N479" s="180">
        <f t="shared" si="44"/>
        <v>0</v>
      </c>
      <c r="O479" s="74"/>
      <c r="P479" s="180">
        <f t="shared" si="45"/>
        <v>0</v>
      </c>
      <c r="Q479" s="74"/>
      <c r="R479" s="180">
        <f t="shared" si="46"/>
        <v>0</v>
      </c>
      <c r="S479" s="74"/>
      <c r="T479" s="107">
        <f t="shared" si="47"/>
        <v>0</v>
      </c>
    </row>
    <row r="480" spans="2:20">
      <c r="B480" s="76"/>
      <c r="C480" s="145"/>
      <c r="D480" s="101"/>
      <c r="E480" s="73"/>
      <c r="F480" s="74"/>
      <c r="G480" s="74"/>
      <c r="H480" s="74"/>
      <c r="I480" s="74"/>
      <c r="J480" s="180">
        <f t="shared" si="42"/>
        <v>0</v>
      </c>
      <c r="K480" s="74"/>
      <c r="L480" s="180">
        <f t="shared" si="43"/>
        <v>0</v>
      </c>
      <c r="M480" s="74"/>
      <c r="N480" s="180">
        <f t="shared" si="44"/>
        <v>0</v>
      </c>
      <c r="O480" s="74"/>
      <c r="P480" s="180">
        <f t="shared" si="45"/>
        <v>0</v>
      </c>
      <c r="Q480" s="74"/>
      <c r="R480" s="180">
        <f t="shared" si="46"/>
        <v>0</v>
      </c>
      <c r="S480" s="74"/>
      <c r="T480" s="107">
        <f t="shared" si="47"/>
        <v>0</v>
      </c>
    </row>
    <row r="481" spans="2:20">
      <c r="B481" s="76"/>
      <c r="C481" s="145"/>
      <c r="D481" s="101"/>
      <c r="E481" s="73"/>
      <c r="F481" s="74"/>
      <c r="G481" s="74"/>
      <c r="H481" s="74"/>
      <c r="I481" s="74"/>
      <c r="J481" s="180">
        <f t="shared" si="42"/>
        <v>0</v>
      </c>
      <c r="K481" s="74"/>
      <c r="L481" s="180">
        <f t="shared" si="43"/>
        <v>0</v>
      </c>
      <c r="M481" s="74"/>
      <c r="N481" s="180">
        <f t="shared" si="44"/>
        <v>0</v>
      </c>
      <c r="O481" s="74"/>
      <c r="P481" s="180">
        <f t="shared" si="45"/>
        <v>0</v>
      </c>
      <c r="Q481" s="74"/>
      <c r="R481" s="180">
        <f t="shared" si="46"/>
        <v>0</v>
      </c>
      <c r="S481" s="74"/>
      <c r="T481" s="107">
        <f t="shared" si="47"/>
        <v>0</v>
      </c>
    </row>
    <row r="482" spans="2:20">
      <c r="B482" s="76"/>
      <c r="C482" s="145"/>
      <c r="D482" s="101"/>
      <c r="E482" s="73"/>
      <c r="F482" s="74"/>
      <c r="G482" s="74"/>
      <c r="H482" s="74"/>
      <c r="I482" s="74"/>
      <c r="J482" s="180">
        <f t="shared" si="42"/>
        <v>0</v>
      </c>
      <c r="K482" s="74"/>
      <c r="L482" s="180">
        <f t="shared" si="43"/>
        <v>0</v>
      </c>
      <c r="M482" s="74"/>
      <c r="N482" s="180">
        <f t="shared" si="44"/>
        <v>0</v>
      </c>
      <c r="O482" s="74"/>
      <c r="P482" s="180">
        <f t="shared" si="45"/>
        <v>0</v>
      </c>
      <c r="Q482" s="74"/>
      <c r="R482" s="180">
        <f t="shared" si="46"/>
        <v>0</v>
      </c>
      <c r="S482" s="74"/>
      <c r="T482" s="107">
        <f t="shared" si="47"/>
        <v>0</v>
      </c>
    </row>
    <row r="483" spans="2:20">
      <c r="B483" s="76"/>
      <c r="C483" s="145"/>
      <c r="D483" s="101"/>
      <c r="E483" s="73"/>
      <c r="F483" s="74"/>
      <c r="G483" s="74"/>
      <c r="H483" s="74"/>
      <c r="I483" s="74"/>
      <c r="J483" s="180">
        <f t="shared" si="42"/>
        <v>0</v>
      </c>
      <c r="K483" s="74"/>
      <c r="L483" s="180">
        <f t="shared" si="43"/>
        <v>0</v>
      </c>
      <c r="M483" s="74"/>
      <c r="N483" s="180">
        <f t="shared" si="44"/>
        <v>0</v>
      </c>
      <c r="O483" s="74"/>
      <c r="P483" s="180">
        <f t="shared" si="45"/>
        <v>0</v>
      </c>
      <c r="Q483" s="74"/>
      <c r="R483" s="180">
        <f t="shared" si="46"/>
        <v>0</v>
      </c>
      <c r="S483" s="74"/>
      <c r="T483" s="107">
        <f t="shared" si="47"/>
        <v>0</v>
      </c>
    </row>
    <row r="484" spans="2:20">
      <c r="B484" s="76"/>
      <c r="C484" s="145"/>
      <c r="D484" s="101"/>
      <c r="E484" s="73"/>
      <c r="F484" s="74"/>
      <c r="G484" s="74"/>
      <c r="H484" s="74"/>
      <c r="I484" s="74"/>
      <c r="J484" s="180">
        <f t="shared" si="42"/>
        <v>0</v>
      </c>
      <c r="K484" s="74"/>
      <c r="L484" s="180">
        <f t="shared" si="43"/>
        <v>0</v>
      </c>
      <c r="M484" s="74"/>
      <c r="N484" s="180">
        <f t="shared" si="44"/>
        <v>0</v>
      </c>
      <c r="O484" s="74"/>
      <c r="P484" s="180">
        <f t="shared" si="45"/>
        <v>0</v>
      </c>
      <c r="Q484" s="74"/>
      <c r="R484" s="180">
        <f t="shared" si="46"/>
        <v>0</v>
      </c>
      <c r="S484" s="74"/>
      <c r="T484" s="107">
        <f t="shared" si="47"/>
        <v>0</v>
      </c>
    </row>
    <row r="485" spans="2:20">
      <c r="B485" s="76"/>
      <c r="C485" s="145"/>
      <c r="D485" s="101"/>
      <c r="E485" s="73"/>
      <c r="F485" s="74"/>
      <c r="G485" s="74"/>
      <c r="H485" s="74"/>
      <c r="I485" s="74"/>
      <c r="J485" s="180">
        <f t="shared" si="42"/>
        <v>0</v>
      </c>
      <c r="K485" s="74"/>
      <c r="L485" s="180">
        <f t="shared" si="43"/>
        <v>0</v>
      </c>
      <c r="M485" s="74"/>
      <c r="N485" s="180">
        <f t="shared" si="44"/>
        <v>0</v>
      </c>
      <c r="O485" s="74"/>
      <c r="P485" s="180">
        <f t="shared" si="45"/>
        <v>0</v>
      </c>
      <c r="Q485" s="74"/>
      <c r="R485" s="180">
        <f t="shared" si="46"/>
        <v>0</v>
      </c>
      <c r="S485" s="74"/>
      <c r="T485" s="107">
        <f t="shared" si="47"/>
        <v>0</v>
      </c>
    </row>
    <row r="486" spans="2:20">
      <c r="B486" s="76"/>
      <c r="C486" s="145"/>
      <c r="D486" s="101"/>
      <c r="E486" s="73"/>
      <c r="F486" s="74"/>
      <c r="G486" s="74"/>
      <c r="H486" s="74"/>
      <c r="I486" s="74"/>
      <c r="J486" s="180">
        <f t="shared" si="42"/>
        <v>0</v>
      </c>
      <c r="K486" s="74"/>
      <c r="L486" s="180">
        <f t="shared" si="43"/>
        <v>0</v>
      </c>
      <c r="M486" s="74"/>
      <c r="N486" s="180">
        <f t="shared" si="44"/>
        <v>0</v>
      </c>
      <c r="O486" s="74"/>
      <c r="P486" s="180">
        <f t="shared" si="45"/>
        <v>0</v>
      </c>
      <c r="Q486" s="74"/>
      <c r="R486" s="180">
        <f t="shared" si="46"/>
        <v>0</v>
      </c>
      <c r="S486" s="74"/>
      <c r="T486" s="107">
        <f t="shared" si="47"/>
        <v>0</v>
      </c>
    </row>
    <row r="487" spans="2:20">
      <c r="B487" s="76"/>
      <c r="C487" s="145"/>
      <c r="D487" s="101"/>
      <c r="E487" s="73"/>
      <c r="F487" s="74"/>
      <c r="G487" s="74"/>
      <c r="H487" s="74"/>
      <c r="I487" s="74"/>
      <c r="J487" s="180">
        <f t="shared" si="42"/>
        <v>0</v>
      </c>
      <c r="K487" s="74"/>
      <c r="L487" s="180">
        <f t="shared" si="43"/>
        <v>0</v>
      </c>
      <c r="M487" s="74"/>
      <c r="N487" s="180">
        <f t="shared" si="44"/>
        <v>0</v>
      </c>
      <c r="O487" s="74"/>
      <c r="P487" s="180">
        <f t="shared" si="45"/>
        <v>0</v>
      </c>
      <c r="Q487" s="74"/>
      <c r="R487" s="180">
        <f t="shared" si="46"/>
        <v>0</v>
      </c>
      <c r="S487" s="74"/>
      <c r="T487" s="107">
        <f t="shared" si="47"/>
        <v>0</v>
      </c>
    </row>
    <row r="488" spans="2:20">
      <c r="B488" s="76"/>
      <c r="C488" s="145"/>
      <c r="D488" s="101"/>
      <c r="E488" s="73"/>
      <c r="F488" s="74"/>
      <c r="G488" s="74"/>
      <c r="H488" s="74"/>
      <c r="I488" s="74"/>
      <c r="J488" s="180">
        <f t="shared" si="42"/>
        <v>0</v>
      </c>
      <c r="K488" s="74"/>
      <c r="L488" s="180">
        <f t="shared" si="43"/>
        <v>0</v>
      </c>
      <c r="M488" s="74"/>
      <c r="N488" s="180">
        <f t="shared" si="44"/>
        <v>0</v>
      </c>
      <c r="O488" s="74"/>
      <c r="P488" s="180">
        <f t="shared" si="45"/>
        <v>0</v>
      </c>
      <c r="Q488" s="74"/>
      <c r="R488" s="180">
        <f t="shared" si="46"/>
        <v>0</v>
      </c>
      <c r="S488" s="74"/>
      <c r="T488" s="107">
        <f t="shared" si="47"/>
        <v>0</v>
      </c>
    </row>
    <row r="489" spans="2:20">
      <c r="B489" s="76"/>
      <c r="C489" s="145"/>
      <c r="D489" s="101"/>
      <c r="E489" s="73"/>
      <c r="F489" s="74"/>
      <c r="G489" s="74"/>
      <c r="H489" s="74"/>
      <c r="I489" s="74"/>
      <c r="J489" s="180">
        <f t="shared" si="42"/>
        <v>0</v>
      </c>
      <c r="K489" s="74"/>
      <c r="L489" s="180">
        <f t="shared" si="43"/>
        <v>0</v>
      </c>
      <c r="M489" s="74"/>
      <c r="N489" s="180">
        <f t="shared" si="44"/>
        <v>0</v>
      </c>
      <c r="O489" s="74"/>
      <c r="P489" s="180">
        <f t="shared" si="45"/>
        <v>0</v>
      </c>
      <c r="Q489" s="74"/>
      <c r="R489" s="180">
        <f t="shared" si="46"/>
        <v>0</v>
      </c>
      <c r="S489" s="74"/>
      <c r="T489" s="107">
        <f t="shared" si="47"/>
        <v>0</v>
      </c>
    </row>
    <row r="490" spans="2:20">
      <c r="B490" s="76"/>
      <c r="C490" s="145"/>
      <c r="D490" s="101"/>
      <c r="E490" s="73"/>
      <c r="F490" s="74"/>
      <c r="G490" s="74"/>
      <c r="H490" s="74"/>
      <c r="I490" s="74"/>
      <c r="J490" s="180">
        <f t="shared" si="42"/>
        <v>0</v>
      </c>
      <c r="K490" s="74"/>
      <c r="L490" s="180">
        <f t="shared" si="43"/>
        <v>0</v>
      </c>
      <c r="M490" s="74"/>
      <c r="N490" s="180">
        <f t="shared" si="44"/>
        <v>0</v>
      </c>
      <c r="O490" s="74"/>
      <c r="P490" s="180">
        <f t="shared" si="45"/>
        <v>0</v>
      </c>
      <c r="Q490" s="74"/>
      <c r="R490" s="180">
        <f t="shared" si="46"/>
        <v>0</v>
      </c>
      <c r="S490" s="74"/>
      <c r="T490" s="107">
        <f t="shared" si="47"/>
        <v>0</v>
      </c>
    </row>
    <row r="491" spans="2:20">
      <c r="B491" s="76"/>
      <c r="C491" s="145"/>
      <c r="D491" s="101"/>
      <c r="E491" s="73"/>
      <c r="F491" s="74"/>
      <c r="G491" s="74"/>
      <c r="H491" s="74"/>
      <c r="I491" s="74"/>
      <c r="J491" s="180">
        <f t="shared" si="42"/>
        <v>0</v>
      </c>
      <c r="K491" s="74"/>
      <c r="L491" s="180">
        <f t="shared" si="43"/>
        <v>0</v>
      </c>
      <c r="M491" s="74"/>
      <c r="N491" s="180">
        <f t="shared" si="44"/>
        <v>0</v>
      </c>
      <c r="O491" s="74"/>
      <c r="P491" s="180">
        <f t="shared" si="45"/>
        <v>0</v>
      </c>
      <c r="Q491" s="74"/>
      <c r="R491" s="180">
        <f t="shared" si="46"/>
        <v>0</v>
      </c>
      <c r="S491" s="74"/>
      <c r="T491" s="107">
        <f t="shared" si="47"/>
        <v>0</v>
      </c>
    </row>
    <row r="492" spans="2:20">
      <c r="B492" s="76"/>
      <c r="C492" s="145"/>
      <c r="D492" s="101"/>
      <c r="E492" s="73"/>
      <c r="F492" s="74"/>
      <c r="G492" s="74"/>
      <c r="H492" s="74"/>
      <c r="I492" s="74"/>
      <c r="J492" s="180">
        <f t="shared" si="42"/>
        <v>0</v>
      </c>
      <c r="K492" s="74"/>
      <c r="L492" s="180">
        <f t="shared" si="43"/>
        <v>0</v>
      </c>
      <c r="M492" s="74"/>
      <c r="N492" s="180">
        <f t="shared" si="44"/>
        <v>0</v>
      </c>
      <c r="O492" s="74"/>
      <c r="P492" s="180">
        <f t="shared" si="45"/>
        <v>0</v>
      </c>
      <c r="Q492" s="74"/>
      <c r="R492" s="180">
        <f t="shared" si="46"/>
        <v>0</v>
      </c>
      <c r="S492" s="74"/>
      <c r="T492" s="107">
        <f t="shared" si="47"/>
        <v>0</v>
      </c>
    </row>
    <row r="493" spans="2:20">
      <c r="B493" s="76"/>
      <c r="C493" s="145"/>
      <c r="D493" s="101"/>
      <c r="E493" s="73"/>
      <c r="F493" s="74"/>
      <c r="G493" s="74"/>
      <c r="H493" s="74"/>
      <c r="I493" s="74"/>
      <c r="J493" s="180">
        <f t="shared" si="42"/>
        <v>0</v>
      </c>
      <c r="K493" s="74"/>
      <c r="L493" s="180">
        <f t="shared" si="43"/>
        <v>0</v>
      </c>
      <c r="M493" s="74"/>
      <c r="N493" s="180">
        <f t="shared" si="44"/>
        <v>0</v>
      </c>
      <c r="O493" s="74"/>
      <c r="P493" s="180">
        <f t="shared" si="45"/>
        <v>0</v>
      </c>
      <c r="Q493" s="74"/>
      <c r="R493" s="180">
        <f t="shared" si="46"/>
        <v>0</v>
      </c>
      <c r="S493" s="74"/>
      <c r="T493" s="107">
        <f t="shared" si="47"/>
        <v>0</v>
      </c>
    </row>
    <row r="494" spans="2:20">
      <c r="B494" s="76"/>
      <c r="C494" s="145"/>
      <c r="D494" s="101"/>
      <c r="E494" s="73"/>
      <c r="F494" s="74"/>
      <c r="G494" s="74"/>
      <c r="H494" s="74"/>
      <c r="I494" s="74"/>
      <c r="J494" s="180">
        <f t="shared" si="42"/>
        <v>0</v>
      </c>
      <c r="K494" s="74"/>
      <c r="L494" s="180">
        <f t="shared" si="43"/>
        <v>0</v>
      </c>
      <c r="M494" s="74"/>
      <c r="N494" s="180">
        <f t="shared" si="44"/>
        <v>0</v>
      </c>
      <c r="O494" s="74"/>
      <c r="P494" s="180">
        <f t="shared" si="45"/>
        <v>0</v>
      </c>
      <c r="Q494" s="74"/>
      <c r="R494" s="180">
        <f t="shared" si="46"/>
        <v>0</v>
      </c>
      <c r="S494" s="74"/>
      <c r="T494" s="107">
        <f t="shared" si="47"/>
        <v>0</v>
      </c>
    </row>
    <row r="495" spans="2:20">
      <c r="B495" s="76"/>
      <c r="C495" s="145"/>
      <c r="D495" s="101"/>
      <c r="E495" s="73"/>
      <c r="F495" s="74"/>
      <c r="G495" s="74"/>
      <c r="H495" s="74"/>
      <c r="I495" s="74"/>
      <c r="J495" s="180">
        <f t="shared" si="42"/>
        <v>0</v>
      </c>
      <c r="K495" s="74"/>
      <c r="L495" s="180">
        <f t="shared" si="43"/>
        <v>0</v>
      </c>
      <c r="M495" s="74"/>
      <c r="N495" s="180">
        <f t="shared" si="44"/>
        <v>0</v>
      </c>
      <c r="O495" s="74"/>
      <c r="P495" s="180">
        <f t="shared" si="45"/>
        <v>0</v>
      </c>
      <c r="Q495" s="74"/>
      <c r="R495" s="180">
        <f t="shared" si="46"/>
        <v>0</v>
      </c>
      <c r="S495" s="74"/>
      <c r="T495" s="107">
        <f t="shared" si="47"/>
        <v>0</v>
      </c>
    </row>
    <row r="496" spans="2:20">
      <c r="B496" s="76"/>
      <c r="C496" s="145"/>
      <c r="D496" s="101"/>
      <c r="E496" s="73"/>
      <c r="F496" s="74"/>
      <c r="G496" s="74"/>
      <c r="H496" s="74"/>
      <c r="I496" s="74"/>
      <c r="J496" s="180">
        <f t="shared" si="42"/>
        <v>0</v>
      </c>
      <c r="K496" s="74"/>
      <c r="L496" s="180">
        <f t="shared" si="43"/>
        <v>0</v>
      </c>
      <c r="M496" s="74"/>
      <c r="N496" s="180">
        <f t="shared" si="44"/>
        <v>0</v>
      </c>
      <c r="O496" s="74"/>
      <c r="P496" s="180">
        <f t="shared" si="45"/>
        <v>0</v>
      </c>
      <c r="Q496" s="74"/>
      <c r="R496" s="180">
        <f t="shared" si="46"/>
        <v>0</v>
      </c>
      <c r="S496" s="74"/>
      <c r="T496" s="107">
        <f t="shared" si="47"/>
        <v>0</v>
      </c>
    </row>
    <row r="497" spans="2:20">
      <c r="B497" s="76"/>
      <c r="C497" s="145"/>
      <c r="D497" s="101"/>
      <c r="E497" s="73"/>
      <c r="F497" s="74"/>
      <c r="G497" s="74"/>
      <c r="H497" s="74"/>
      <c r="I497" s="74"/>
      <c r="J497" s="180">
        <f t="shared" si="42"/>
        <v>0</v>
      </c>
      <c r="K497" s="74"/>
      <c r="L497" s="180">
        <f t="shared" si="43"/>
        <v>0</v>
      </c>
      <c r="M497" s="74"/>
      <c r="N497" s="180">
        <f t="shared" si="44"/>
        <v>0</v>
      </c>
      <c r="O497" s="74"/>
      <c r="P497" s="180">
        <f t="shared" si="45"/>
        <v>0</v>
      </c>
      <c r="Q497" s="74"/>
      <c r="R497" s="180">
        <f t="shared" si="46"/>
        <v>0</v>
      </c>
      <c r="S497" s="74"/>
      <c r="T497" s="107">
        <f t="shared" si="47"/>
        <v>0</v>
      </c>
    </row>
    <row r="498" spans="2:20">
      <c r="B498" s="76"/>
      <c r="C498" s="145"/>
      <c r="D498" s="101"/>
      <c r="E498" s="73"/>
      <c r="F498" s="74"/>
      <c r="G498" s="74"/>
      <c r="H498" s="74"/>
      <c r="I498" s="74"/>
      <c r="J498" s="180">
        <f t="shared" si="42"/>
        <v>0</v>
      </c>
      <c r="K498" s="74"/>
      <c r="L498" s="180">
        <f t="shared" si="43"/>
        <v>0</v>
      </c>
      <c r="M498" s="74"/>
      <c r="N498" s="180">
        <f t="shared" si="44"/>
        <v>0</v>
      </c>
      <c r="O498" s="74"/>
      <c r="P498" s="180">
        <f t="shared" si="45"/>
        <v>0</v>
      </c>
      <c r="Q498" s="74"/>
      <c r="R498" s="180">
        <f t="shared" si="46"/>
        <v>0</v>
      </c>
      <c r="S498" s="74"/>
      <c r="T498" s="107">
        <f t="shared" si="47"/>
        <v>0</v>
      </c>
    </row>
    <row r="499" spans="2:20">
      <c r="B499" s="76"/>
      <c r="C499" s="145"/>
      <c r="D499" s="101"/>
      <c r="E499" s="73"/>
      <c r="F499" s="74"/>
      <c r="G499" s="74"/>
      <c r="H499" s="74"/>
      <c r="I499" s="74"/>
      <c r="J499" s="180">
        <f t="shared" si="42"/>
        <v>0</v>
      </c>
      <c r="K499" s="74"/>
      <c r="L499" s="180">
        <f t="shared" si="43"/>
        <v>0</v>
      </c>
      <c r="M499" s="74"/>
      <c r="N499" s="180">
        <f t="shared" si="44"/>
        <v>0</v>
      </c>
      <c r="O499" s="74"/>
      <c r="P499" s="180">
        <f t="shared" si="45"/>
        <v>0</v>
      </c>
      <c r="Q499" s="74"/>
      <c r="R499" s="180">
        <f t="shared" si="46"/>
        <v>0</v>
      </c>
      <c r="S499" s="74"/>
      <c r="T499" s="107">
        <f t="shared" si="47"/>
        <v>0</v>
      </c>
    </row>
    <row r="500" spans="2:20">
      <c r="B500" s="76"/>
      <c r="C500" s="145"/>
      <c r="D500" s="101"/>
      <c r="E500" s="73"/>
      <c r="F500" s="74"/>
      <c r="G500" s="74"/>
      <c r="H500" s="74"/>
      <c r="I500" s="74"/>
      <c r="J500" s="180">
        <f t="shared" si="42"/>
        <v>0</v>
      </c>
      <c r="K500" s="74"/>
      <c r="L500" s="180">
        <f t="shared" si="43"/>
        <v>0</v>
      </c>
      <c r="M500" s="74"/>
      <c r="N500" s="180">
        <f t="shared" si="44"/>
        <v>0</v>
      </c>
      <c r="O500" s="74"/>
      <c r="P500" s="180">
        <f t="shared" si="45"/>
        <v>0</v>
      </c>
      <c r="Q500" s="74"/>
      <c r="R500" s="180">
        <f t="shared" si="46"/>
        <v>0</v>
      </c>
      <c r="S500" s="74"/>
      <c r="T500" s="107">
        <f t="shared" si="47"/>
        <v>0</v>
      </c>
    </row>
    <row r="501" spans="2:20">
      <c r="B501" s="76"/>
      <c r="C501" s="145"/>
      <c r="D501" s="101"/>
      <c r="E501" s="73"/>
      <c r="F501" s="74"/>
      <c r="G501" s="74"/>
      <c r="H501" s="74"/>
      <c r="I501" s="74"/>
      <c r="J501" s="180">
        <f t="shared" si="42"/>
        <v>0</v>
      </c>
      <c r="K501" s="74"/>
      <c r="L501" s="180">
        <f t="shared" si="43"/>
        <v>0</v>
      </c>
      <c r="M501" s="74"/>
      <c r="N501" s="180">
        <f t="shared" si="44"/>
        <v>0</v>
      </c>
      <c r="O501" s="74"/>
      <c r="P501" s="180">
        <f t="shared" si="45"/>
        <v>0</v>
      </c>
      <c r="Q501" s="74"/>
      <c r="R501" s="180">
        <f t="shared" si="46"/>
        <v>0</v>
      </c>
      <c r="S501" s="74"/>
      <c r="T501" s="107">
        <f t="shared" si="47"/>
        <v>0</v>
      </c>
    </row>
    <row r="502" spans="2:20">
      <c r="B502" s="77"/>
      <c r="C502" s="146"/>
      <c r="D502" s="101"/>
      <c r="E502" s="73"/>
      <c r="F502" s="74"/>
      <c r="G502" s="74"/>
      <c r="H502" s="74"/>
      <c r="I502" s="74"/>
      <c r="J502" s="180">
        <f t="shared" si="42"/>
        <v>0</v>
      </c>
      <c r="K502" s="74"/>
      <c r="L502" s="180">
        <f t="shared" si="43"/>
        <v>0</v>
      </c>
      <c r="M502" s="74"/>
      <c r="N502" s="180">
        <f t="shared" si="44"/>
        <v>0</v>
      </c>
      <c r="O502" s="74"/>
      <c r="P502" s="180">
        <f t="shared" si="45"/>
        <v>0</v>
      </c>
      <c r="Q502" s="74"/>
      <c r="R502" s="180">
        <f t="shared" si="46"/>
        <v>0</v>
      </c>
      <c r="S502" s="74"/>
      <c r="T502" s="107">
        <f t="shared" si="47"/>
        <v>0</v>
      </c>
    </row>
    <row r="503" spans="2:20">
      <c r="B503" s="77"/>
      <c r="C503" s="146"/>
      <c r="D503" s="101"/>
      <c r="E503" s="73"/>
      <c r="F503" s="74"/>
      <c r="G503" s="74"/>
      <c r="H503" s="74"/>
      <c r="I503" s="74"/>
      <c r="J503" s="180">
        <f t="shared" si="42"/>
        <v>0</v>
      </c>
      <c r="K503" s="74"/>
      <c r="L503" s="180">
        <f t="shared" si="43"/>
        <v>0</v>
      </c>
      <c r="M503" s="74"/>
      <c r="N503" s="180">
        <f t="shared" si="44"/>
        <v>0</v>
      </c>
      <c r="O503" s="74"/>
      <c r="P503" s="180">
        <f t="shared" si="45"/>
        <v>0</v>
      </c>
      <c r="Q503" s="74"/>
      <c r="R503" s="180">
        <f t="shared" si="46"/>
        <v>0</v>
      </c>
      <c r="S503" s="74"/>
      <c r="T503" s="107">
        <f t="shared" si="47"/>
        <v>0</v>
      </c>
    </row>
    <row r="504" spans="2:20">
      <c r="B504" s="77"/>
      <c r="C504" s="146"/>
      <c r="D504" s="101"/>
      <c r="E504" s="73"/>
      <c r="F504" s="74"/>
      <c r="G504" s="74"/>
      <c r="H504" s="74"/>
      <c r="I504" s="74"/>
      <c r="J504" s="180">
        <f t="shared" si="42"/>
        <v>0</v>
      </c>
      <c r="K504" s="74"/>
      <c r="L504" s="180">
        <f t="shared" si="43"/>
        <v>0</v>
      </c>
      <c r="M504" s="74"/>
      <c r="N504" s="180">
        <f t="shared" si="44"/>
        <v>0</v>
      </c>
      <c r="O504" s="74"/>
      <c r="P504" s="180">
        <f t="shared" si="45"/>
        <v>0</v>
      </c>
      <c r="Q504" s="74"/>
      <c r="R504" s="180">
        <f t="shared" si="46"/>
        <v>0</v>
      </c>
      <c r="S504" s="74"/>
      <c r="T504" s="107">
        <f t="shared" si="47"/>
        <v>0</v>
      </c>
    </row>
    <row r="505" spans="2:20">
      <c r="B505" s="77"/>
      <c r="C505" s="146"/>
      <c r="D505" s="101"/>
      <c r="E505" s="73"/>
      <c r="F505" s="74"/>
      <c r="G505" s="74"/>
      <c r="H505" s="74"/>
      <c r="I505" s="74"/>
      <c r="J505" s="180">
        <f t="shared" si="42"/>
        <v>0</v>
      </c>
      <c r="K505" s="74"/>
      <c r="L505" s="180">
        <f t="shared" si="43"/>
        <v>0</v>
      </c>
      <c r="M505" s="74"/>
      <c r="N505" s="180">
        <f t="shared" si="44"/>
        <v>0</v>
      </c>
      <c r="O505" s="74"/>
      <c r="P505" s="180">
        <f t="shared" si="45"/>
        <v>0</v>
      </c>
      <c r="Q505" s="74"/>
      <c r="R505" s="180">
        <f t="shared" si="46"/>
        <v>0</v>
      </c>
      <c r="S505" s="74"/>
      <c r="T505" s="107">
        <f t="shared" si="47"/>
        <v>0</v>
      </c>
    </row>
    <row r="506" spans="2:20">
      <c r="B506" s="77"/>
      <c r="C506" s="146"/>
      <c r="D506" s="101"/>
      <c r="E506" s="73"/>
      <c r="F506" s="74"/>
      <c r="G506" s="74"/>
      <c r="H506" s="74"/>
      <c r="I506" s="74"/>
      <c r="J506" s="180">
        <f t="shared" si="42"/>
        <v>0</v>
      </c>
      <c r="K506" s="74"/>
      <c r="L506" s="180">
        <f t="shared" si="43"/>
        <v>0</v>
      </c>
      <c r="M506" s="74"/>
      <c r="N506" s="180">
        <f t="shared" si="44"/>
        <v>0</v>
      </c>
      <c r="O506" s="74"/>
      <c r="P506" s="180">
        <f t="shared" si="45"/>
        <v>0</v>
      </c>
      <c r="Q506" s="74"/>
      <c r="R506" s="180">
        <f t="shared" si="46"/>
        <v>0</v>
      </c>
      <c r="S506" s="74"/>
      <c r="T506" s="107">
        <f t="shared" si="47"/>
        <v>0</v>
      </c>
    </row>
    <row r="507" spans="2:20">
      <c r="B507" s="77"/>
      <c r="C507" s="146"/>
      <c r="D507" s="101"/>
      <c r="E507" s="73"/>
      <c r="F507" s="74"/>
      <c r="G507" s="74"/>
      <c r="H507" s="74"/>
      <c r="I507" s="74"/>
      <c r="J507" s="180">
        <f t="shared" si="42"/>
        <v>0</v>
      </c>
      <c r="K507" s="74"/>
      <c r="L507" s="180">
        <f t="shared" si="43"/>
        <v>0</v>
      </c>
      <c r="M507" s="74"/>
      <c r="N507" s="180">
        <f t="shared" si="44"/>
        <v>0</v>
      </c>
      <c r="O507" s="74"/>
      <c r="P507" s="180">
        <f t="shared" si="45"/>
        <v>0</v>
      </c>
      <c r="Q507" s="74"/>
      <c r="R507" s="180">
        <f t="shared" si="46"/>
        <v>0</v>
      </c>
      <c r="S507" s="74"/>
      <c r="T507" s="107">
        <f t="shared" si="47"/>
        <v>0</v>
      </c>
    </row>
    <row r="508" spans="2:20">
      <c r="B508" s="77"/>
      <c r="C508" s="146"/>
      <c r="D508" s="101"/>
      <c r="E508" s="73"/>
      <c r="F508" s="74"/>
      <c r="G508" s="74"/>
      <c r="H508" s="74"/>
      <c r="I508" s="74"/>
      <c r="J508" s="180">
        <f t="shared" si="42"/>
        <v>0</v>
      </c>
      <c r="K508" s="74"/>
      <c r="L508" s="180">
        <f t="shared" si="43"/>
        <v>0</v>
      </c>
      <c r="M508" s="74"/>
      <c r="N508" s="180">
        <f t="shared" si="44"/>
        <v>0</v>
      </c>
      <c r="O508" s="74"/>
      <c r="P508" s="180">
        <f t="shared" si="45"/>
        <v>0</v>
      </c>
      <c r="Q508" s="74"/>
      <c r="R508" s="180">
        <f t="shared" si="46"/>
        <v>0</v>
      </c>
      <c r="S508" s="74"/>
      <c r="T508" s="107">
        <f t="shared" si="47"/>
        <v>0</v>
      </c>
    </row>
    <row r="509" spans="2:20">
      <c r="B509" s="77"/>
      <c r="C509" s="146"/>
      <c r="D509" s="101"/>
      <c r="E509" s="73"/>
      <c r="F509" s="74"/>
      <c r="G509" s="74"/>
      <c r="H509" s="74"/>
      <c r="I509" s="74"/>
      <c r="J509" s="180">
        <f t="shared" si="42"/>
        <v>0</v>
      </c>
      <c r="K509" s="74"/>
      <c r="L509" s="180">
        <f t="shared" si="43"/>
        <v>0</v>
      </c>
      <c r="M509" s="74"/>
      <c r="N509" s="180">
        <f t="shared" si="44"/>
        <v>0</v>
      </c>
      <c r="O509" s="74"/>
      <c r="P509" s="180">
        <f t="shared" si="45"/>
        <v>0</v>
      </c>
      <c r="Q509" s="74"/>
      <c r="R509" s="180">
        <f t="shared" si="46"/>
        <v>0</v>
      </c>
      <c r="S509" s="74"/>
      <c r="T509" s="107">
        <f t="shared" si="47"/>
        <v>0</v>
      </c>
    </row>
    <row r="510" spans="2:20">
      <c r="B510" s="77"/>
      <c r="C510" s="146"/>
      <c r="D510" s="101"/>
      <c r="E510" s="73"/>
      <c r="F510" s="74"/>
      <c r="G510" s="74"/>
      <c r="H510" s="74"/>
      <c r="I510" s="74"/>
      <c r="J510" s="180">
        <f t="shared" si="42"/>
        <v>0</v>
      </c>
      <c r="K510" s="74"/>
      <c r="L510" s="180">
        <f t="shared" si="43"/>
        <v>0</v>
      </c>
      <c r="M510" s="74"/>
      <c r="N510" s="180">
        <f t="shared" si="44"/>
        <v>0</v>
      </c>
      <c r="O510" s="74"/>
      <c r="P510" s="180">
        <f t="shared" si="45"/>
        <v>0</v>
      </c>
      <c r="Q510" s="74"/>
      <c r="R510" s="180">
        <f t="shared" si="46"/>
        <v>0</v>
      </c>
      <c r="S510" s="74"/>
      <c r="T510" s="107">
        <f t="shared" si="47"/>
        <v>0</v>
      </c>
    </row>
    <row r="511" spans="2:20">
      <c r="B511" s="77"/>
      <c r="C511" s="146"/>
      <c r="D511" s="101"/>
      <c r="E511" s="73"/>
      <c r="F511" s="74"/>
      <c r="G511" s="74"/>
      <c r="H511" s="74"/>
      <c r="I511" s="74"/>
      <c r="J511" s="180">
        <f t="shared" si="42"/>
        <v>0</v>
      </c>
      <c r="K511" s="74"/>
      <c r="L511" s="180">
        <f t="shared" si="43"/>
        <v>0</v>
      </c>
      <c r="M511" s="74"/>
      <c r="N511" s="180">
        <f t="shared" si="44"/>
        <v>0</v>
      </c>
      <c r="O511" s="74"/>
      <c r="P511" s="180">
        <f t="shared" si="45"/>
        <v>0</v>
      </c>
      <c r="Q511" s="74"/>
      <c r="R511" s="180">
        <f t="shared" si="46"/>
        <v>0</v>
      </c>
      <c r="S511" s="74"/>
      <c r="T511" s="107">
        <f t="shared" si="47"/>
        <v>0</v>
      </c>
    </row>
    <row r="512" spans="2:20" ht="15.75" thickBot="1">
      <c r="B512" s="103"/>
      <c r="C512" s="147"/>
      <c r="D512" s="104"/>
      <c r="E512" s="105"/>
      <c r="F512" s="106"/>
      <c r="G512" s="106"/>
      <c r="H512" s="106"/>
      <c r="I512" s="106"/>
      <c r="J512" s="180">
        <f t="shared" si="42"/>
        <v>0</v>
      </c>
      <c r="K512" s="106"/>
      <c r="L512" s="180">
        <f t="shared" si="43"/>
        <v>0</v>
      </c>
      <c r="M512" s="106"/>
      <c r="N512" s="180">
        <f t="shared" si="44"/>
        <v>0</v>
      </c>
      <c r="O512" s="106"/>
      <c r="P512" s="180">
        <f t="shared" si="45"/>
        <v>0</v>
      </c>
      <c r="Q512" s="106"/>
      <c r="R512" s="180">
        <f t="shared" si="46"/>
        <v>0</v>
      </c>
      <c r="S512" s="106"/>
      <c r="T512" s="107">
        <f t="shared" si="47"/>
        <v>0</v>
      </c>
    </row>
    <row r="513" spans="2:20" ht="21.95" customHeight="1">
      <c r="B513" s="90" t="s">
        <v>19</v>
      </c>
      <c r="C513" s="148"/>
      <c r="D513" s="91"/>
      <c r="E513" s="92">
        <f t="shared" ref="E513:I513" si="48">SUM(E23:E512)</f>
        <v>0</v>
      </c>
      <c r="F513" s="92">
        <f t="shared" si="48"/>
        <v>0</v>
      </c>
      <c r="G513" s="92">
        <f t="shared" si="48"/>
        <v>0</v>
      </c>
      <c r="H513" s="92">
        <f t="shared" si="48"/>
        <v>0</v>
      </c>
      <c r="I513" s="92">
        <f t="shared" si="48"/>
        <v>0</v>
      </c>
      <c r="J513" s="175">
        <f>SUM(J23:J512)</f>
        <v>0</v>
      </c>
      <c r="K513" s="92">
        <f t="shared" ref="K513:T513" si="49">SUM(K23:K512)</f>
        <v>0</v>
      </c>
      <c r="L513" s="175">
        <f>SUM(L23:L512)</f>
        <v>0</v>
      </c>
      <c r="M513" s="92">
        <f t="shared" si="49"/>
        <v>0</v>
      </c>
      <c r="N513" s="175">
        <f>SUM(N23:N512)</f>
        <v>0</v>
      </c>
      <c r="O513" s="92">
        <f t="shared" si="49"/>
        <v>0</v>
      </c>
      <c r="P513" s="175">
        <f>SUM(P23:P512)</f>
        <v>0</v>
      </c>
      <c r="Q513" s="92">
        <f t="shared" si="49"/>
        <v>0</v>
      </c>
      <c r="R513" s="175">
        <f>SUM(R23:R512)</f>
        <v>0</v>
      </c>
      <c r="S513" s="92">
        <f t="shared" si="49"/>
        <v>0</v>
      </c>
      <c r="T513" s="71">
        <f t="shared" si="49"/>
        <v>0</v>
      </c>
    </row>
    <row r="514" spans="2:20" ht="21.95" customHeight="1" thickBot="1">
      <c r="B514" s="93">
        <f>COUNTA(B23:B512)</f>
        <v>0</v>
      </c>
      <c r="C514" s="149"/>
      <c r="D514" s="167">
        <f>SUM(D23:D512)</f>
        <v>0</v>
      </c>
      <c r="E514" s="94">
        <f t="shared" ref="E514:S514" si="50">COUNTA(E23:E512)</f>
        <v>0</v>
      </c>
      <c r="F514" s="94">
        <f t="shared" si="50"/>
        <v>0</v>
      </c>
      <c r="G514" s="94">
        <f t="shared" si="50"/>
        <v>0</v>
      </c>
      <c r="H514" s="94">
        <f t="shared" si="50"/>
        <v>0</v>
      </c>
      <c r="I514" s="95">
        <f t="shared" si="50"/>
        <v>0</v>
      </c>
      <c r="J514" s="95"/>
      <c r="K514" s="94">
        <f t="shared" si="50"/>
        <v>0</v>
      </c>
      <c r="L514" s="94"/>
      <c r="M514" s="94">
        <f t="shared" si="50"/>
        <v>0</v>
      </c>
      <c r="N514" s="94"/>
      <c r="O514" s="94">
        <f t="shared" si="50"/>
        <v>0</v>
      </c>
      <c r="P514" s="94"/>
      <c r="Q514" s="94">
        <f t="shared" si="50"/>
        <v>0</v>
      </c>
      <c r="R514" s="94"/>
      <c r="S514" s="94">
        <f t="shared" si="50"/>
        <v>0</v>
      </c>
      <c r="T514" s="96"/>
    </row>
    <row r="516" spans="2:20" hidden="1"/>
    <row r="517" spans="2:20" ht="15.75" hidden="1" customHeight="1" thickBot="1">
      <c r="B517" s="61" t="s">
        <v>20</v>
      </c>
      <c r="C517" s="127"/>
      <c r="D517" s="61"/>
      <c r="E517" s="61"/>
      <c r="F517" s="61"/>
      <c r="G517" s="61"/>
      <c r="H517" s="10"/>
      <c r="I517" s="10"/>
      <c r="J517" s="10"/>
      <c r="K517" s="10"/>
      <c r="L517" s="10"/>
    </row>
    <row r="518" spans="2:20" ht="60.75" hidden="1" customHeight="1" thickBot="1">
      <c r="B518" s="11" t="s">
        <v>1</v>
      </c>
      <c r="C518" s="150"/>
      <c r="D518" s="12" t="s">
        <v>21</v>
      </c>
      <c r="E518" s="13" t="s">
        <v>22</v>
      </c>
      <c r="F518" s="277" t="s">
        <v>23</v>
      </c>
      <c r="G518" s="278"/>
      <c r="H518" s="121"/>
      <c r="I518" s="14"/>
      <c r="J518" s="14"/>
      <c r="K518" s="14"/>
      <c r="L518" s="14"/>
    </row>
    <row r="519" spans="2:20" ht="15" hidden="1" customHeight="1">
      <c r="B519" s="15" t="s">
        <v>7</v>
      </c>
      <c r="C519" s="15"/>
      <c r="D519" s="16">
        <f t="array" ref="D519:D528">TRANSPOSE(E513:S513)</f>
        <v>0</v>
      </c>
      <c r="E519" s="19">
        <f>D519*FE_Metro</f>
        <v>0</v>
      </c>
      <c r="F519" s="271">
        <f>E514</f>
        <v>0</v>
      </c>
      <c r="G519" s="279"/>
      <c r="H519" s="122"/>
      <c r="I519" s="10"/>
      <c r="J519" s="10"/>
      <c r="K519" s="10"/>
      <c r="L519" s="10"/>
    </row>
    <row r="520" spans="2:20" ht="15" hidden="1" customHeight="1">
      <c r="B520" s="20" t="s">
        <v>12</v>
      </c>
      <c r="C520" s="20"/>
      <c r="D520" s="17">
        <v>0</v>
      </c>
      <c r="E520" s="21">
        <f>D520*FE_Marche</f>
        <v>0</v>
      </c>
      <c r="F520" s="263">
        <f>F514</f>
        <v>0</v>
      </c>
      <c r="G520" s="264"/>
      <c r="H520" s="120"/>
      <c r="I520" s="10"/>
      <c r="J520" s="10"/>
      <c r="K520" s="10"/>
      <c r="L520" s="10"/>
    </row>
    <row r="521" spans="2:20" ht="15" hidden="1" customHeight="1">
      <c r="B521" s="20" t="s">
        <v>15</v>
      </c>
      <c r="C521" s="20"/>
      <c r="D521" s="17">
        <v>0</v>
      </c>
      <c r="E521" s="21">
        <f>D521*FE_BusUrbain</f>
        <v>0</v>
      </c>
      <c r="F521" s="263">
        <f>G514</f>
        <v>0</v>
      </c>
      <c r="G521" s="264"/>
      <c r="H521" s="120"/>
      <c r="I521" s="10"/>
      <c r="J521" s="10"/>
      <c r="K521" s="10"/>
      <c r="L521" s="10"/>
    </row>
    <row r="522" spans="2:20" ht="15" hidden="1" customHeight="1">
      <c r="B522" s="20" t="s">
        <v>16</v>
      </c>
      <c r="C522" s="20"/>
      <c r="D522" s="17">
        <v>0</v>
      </c>
      <c r="E522" s="21">
        <f>D522*FE_Autocar</f>
        <v>0</v>
      </c>
      <c r="F522" s="263" t="e">
        <f>#REF!</f>
        <v>#REF!</v>
      </c>
      <c r="G522" s="264"/>
      <c r="H522" s="120"/>
      <c r="I522" s="10"/>
      <c r="J522" s="10"/>
      <c r="K522" s="10"/>
      <c r="L522" s="10"/>
    </row>
    <row r="523" spans="2:20" ht="15" hidden="1" customHeight="1">
      <c r="B523" s="20" t="s">
        <v>24</v>
      </c>
      <c r="C523" s="20"/>
      <c r="D523" s="17">
        <v>0</v>
      </c>
      <c r="E523" s="21">
        <f>D523*FE_Train</f>
        <v>0</v>
      </c>
      <c r="F523" s="263">
        <f>H514</f>
        <v>0</v>
      </c>
      <c r="G523" s="264"/>
      <c r="H523" s="120"/>
      <c r="I523" s="10"/>
      <c r="J523" s="10"/>
      <c r="K523" s="10"/>
      <c r="L523" s="10"/>
    </row>
    <row r="524" spans="2:20" ht="15" hidden="1" customHeight="1">
      <c r="B524" s="20" t="s">
        <v>25</v>
      </c>
      <c r="C524" s="20"/>
      <c r="D524" s="17">
        <v>0</v>
      </c>
      <c r="E524" s="21">
        <f>D524*FE_VoitureED</f>
        <v>0</v>
      </c>
      <c r="F524" s="263">
        <f>I514</f>
        <v>0</v>
      </c>
      <c r="G524" s="264"/>
      <c r="H524" s="120"/>
      <c r="I524" s="10"/>
      <c r="J524" s="10"/>
      <c r="K524" s="10"/>
      <c r="L524" s="10"/>
    </row>
    <row r="525" spans="2:20" ht="15" hidden="1" customHeight="1">
      <c r="B525" s="20" t="s">
        <v>8</v>
      </c>
      <c r="C525" s="20"/>
      <c r="D525" s="17">
        <v>0</v>
      </c>
      <c r="E525" s="21">
        <f>D525*FE_Covoiturage</f>
        <v>0</v>
      </c>
      <c r="F525" s="263" t="e">
        <f>#REF!</f>
        <v>#REF!</v>
      </c>
      <c r="G525" s="264"/>
      <c r="H525" s="120"/>
      <c r="I525" s="10"/>
      <c r="J525" s="10"/>
      <c r="K525" s="10"/>
      <c r="L525" s="10"/>
    </row>
    <row r="526" spans="2:20" ht="15" hidden="1" customHeight="1">
      <c r="B526" s="20" t="s">
        <v>26</v>
      </c>
      <c r="C526" s="20"/>
      <c r="D526" s="17">
        <v>0</v>
      </c>
      <c r="E526" s="21">
        <f>D526*FE_VUS</f>
        <v>0</v>
      </c>
      <c r="F526" s="263">
        <f>K514</f>
        <v>0</v>
      </c>
      <c r="G526" s="264"/>
      <c r="H526" s="120"/>
      <c r="I526" s="10"/>
      <c r="J526" s="10"/>
      <c r="K526" s="10"/>
      <c r="L526" s="10"/>
    </row>
    <row r="527" spans="2:20" ht="15" hidden="1" customHeight="1">
      <c r="B527" s="20" t="s">
        <v>6</v>
      </c>
      <c r="C527" s="20"/>
      <c r="D527" s="17">
        <v>0</v>
      </c>
      <c r="E527" s="21">
        <f>D527*FE_CL</f>
        <v>0</v>
      </c>
      <c r="F527" s="263" t="e">
        <f>#REF!</f>
        <v>#REF!</v>
      </c>
      <c r="G527" s="264"/>
      <c r="H527" s="120"/>
      <c r="I527" s="10"/>
      <c r="J527" s="10"/>
      <c r="K527" s="10"/>
      <c r="L527" s="10"/>
    </row>
    <row r="528" spans="2:20" ht="15.75" hidden="1" customHeight="1" thickBot="1">
      <c r="B528" s="20" t="s">
        <v>17</v>
      </c>
      <c r="C528" s="151"/>
      <c r="D528" s="18">
        <v>0</v>
      </c>
      <c r="E528" s="22">
        <f>D528*FE_Avion</f>
        <v>0</v>
      </c>
      <c r="F528" s="265">
        <f>S514</f>
        <v>0</v>
      </c>
      <c r="G528" s="266"/>
      <c r="H528" s="123"/>
      <c r="I528" s="10"/>
      <c r="J528" s="10"/>
      <c r="K528" s="10"/>
      <c r="L528" s="10"/>
    </row>
    <row r="529" spans="2:12" ht="15.75" hidden="1" customHeight="1" thickBot="1">
      <c r="B529" s="23" t="s">
        <v>27</v>
      </c>
      <c r="C529" s="131"/>
      <c r="D529" s="24">
        <f>SUM(D519:D528)</f>
        <v>0</v>
      </c>
      <c r="E529" s="25">
        <f>SUM(E519:E528)</f>
        <v>0</v>
      </c>
      <c r="F529" s="267">
        <f>B514</f>
        <v>0</v>
      </c>
      <c r="G529" s="268"/>
      <c r="H529" s="124"/>
      <c r="I529" s="10"/>
      <c r="J529" s="10"/>
      <c r="K529" s="10"/>
      <c r="L529" s="10"/>
    </row>
    <row r="530" spans="2:12" hidden="1">
      <c r="B530" s="26"/>
      <c r="C530" s="26"/>
      <c r="D530" s="27" t="s">
        <v>63</v>
      </c>
      <c r="E530" s="26"/>
      <c r="F530" s="28"/>
      <c r="G530" s="28"/>
      <c r="H530" s="10"/>
      <c r="I530" s="10"/>
      <c r="J530" s="10"/>
      <c r="K530" s="10"/>
      <c r="L530" s="10"/>
    </row>
    <row r="531" spans="2:12" hidden="1">
      <c r="B531" s="26"/>
      <c r="C531" s="26"/>
      <c r="D531" s="28"/>
      <c r="E531" s="26"/>
      <c r="F531" s="28"/>
      <c r="G531" s="28"/>
      <c r="H531" s="10"/>
      <c r="I531" s="10"/>
      <c r="J531" s="10"/>
      <c r="K531" s="10"/>
      <c r="L531" s="10"/>
    </row>
    <row r="532" spans="2:12" ht="15.75" hidden="1" customHeight="1" thickBot="1">
      <c r="B532" s="276" t="s">
        <v>62</v>
      </c>
      <c r="C532" s="276"/>
      <c r="D532" s="276"/>
      <c r="E532" s="276"/>
      <c r="F532" s="276"/>
      <c r="G532" s="28"/>
      <c r="H532" s="10"/>
      <c r="I532" s="10"/>
      <c r="J532" s="10"/>
      <c r="K532" s="10"/>
      <c r="L532" s="10"/>
    </row>
    <row r="533" spans="2:12" ht="15.75" hidden="1" thickBot="1">
      <c r="B533" s="30" t="s">
        <v>28</v>
      </c>
      <c r="C533" s="152"/>
      <c r="D533" s="31"/>
      <c r="F533" s="32" t="s">
        <v>29</v>
      </c>
      <c r="G533" s="33" t="e">
        <f>F529/D533</f>
        <v>#DIV/0!</v>
      </c>
      <c r="H533" s="10"/>
      <c r="I533" s="10"/>
      <c r="J533" s="10"/>
      <c r="K533" s="10"/>
      <c r="L533" s="10"/>
    </row>
    <row r="534" spans="2:12" hidden="1">
      <c r="B534" s="34"/>
      <c r="C534" s="34"/>
      <c r="D534" s="34"/>
      <c r="E534" s="34"/>
      <c r="F534" s="34"/>
      <c r="G534" s="35"/>
      <c r="H534" s="10"/>
      <c r="I534" s="10"/>
      <c r="J534" s="10"/>
      <c r="K534" s="10"/>
      <c r="L534" s="10"/>
    </row>
    <row r="535" spans="2:12" ht="39" hidden="1" thickBot="1">
      <c r="B535" s="11" t="s">
        <v>1</v>
      </c>
      <c r="C535" s="36"/>
      <c r="D535" s="37" t="s">
        <v>30</v>
      </c>
      <c r="E535" s="38" t="s">
        <v>31</v>
      </c>
      <c r="F535" s="269" t="s">
        <v>32</v>
      </c>
      <c r="G535" s="270"/>
      <c r="H535" s="10"/>
      <c r="I535" s="10"/>
      <c r="J535" s="10"/>
      <c r="K535" s="10"/>
      <c r="L535" s="10"/>
    </row>
    <row r="536" spans="2:12" hidden="1">
      <c r="B536" s="15" t="str">
        <f>B519</f>
        <v>Métro</v>
      </c>
      <c r="C536" s="15"/>
      <c r="D536" s="39" t="e">
        <f t="shared" ref="D536:D546" si="51">D519*F536/F519</f>
        <v>#DIV/0!</v>
      </c>
      <c r="E536" s="40" t="e">
        <f t="shared" ref="E536:E546" si="52">E519*F536/F519</f>
        <v>#DIV/0!</v>
      </c>
      <c r="F536" s="271" t="e">
        <f t="shared" ref="F536:F545" si="53">F519*EffectifTotalRéel/TotalRépondants</f>
        <v>#DIV/0!</v>
      </c>
      <c r="G536" s="272"/>
      <c r="H536" s="10"/>
      <c r="I536" s="10"/>
      <c r="J536" s="10"/>
      <c r="K536" s="10"/>
      <c r="L536" s="10"/>
    </row>
    <row r="537" spans="2:12" hidden="1">
      <c r="B537" s="20" t="str">
        <f t="shared" ref="B537:B545" si="54">B520</f>
        <v>Marche ou vélo</v>
      </c>
      <c r="C537" s="20"/>
      <c r="D537" s="17" t="e">
        <f t="shared" si="51"/>
        <v>#DIV/0!</v>
      </c>
      <c r="E537" s="21" t="e">
        <f t="shared" si="52"/>
        <v>#DIV/0!</v>
      </c>
      <c r="F537" s="263" t="e">
        <f t="shared" si="53"/>
        <v>#DIV/0!</v>
      </c>
      <c r="G537" s="273"/>
      <c r="H537" s="10"/>
      <c r="I537" s="10"/>
      <c r="J537" s="10"/>
      <c r="K537" s="10"/>
      <c r="L537" s="10"/>
    </row>
    <row r="538" spans="2:12" hidden="1">
      <c r="B538" s="20" t="str">
        <f t="shared" si="54"/>
        <v>Bus urbain</v>
      </c>
      <c r="C538" s="20"/>
      <c r="D538" s="17" t="e">
        <f t="shared" si="51"/>
        <v>#DIV/0!</v>
      </c>
      <c r="E538" s="21" t="e">
        <f t="shared" si="52"/>
        <v>#DIV/0!</v>
      </c>
      <c r="F538" s="263" t="e">
        <f t="shared" si="53"/>
        <v>#DIV/0!</v>
      </c>
      <c r="G538" s="273"/>
      <c r="H538" s="10"/>
      <c r="I538" s="10"/>
      <c r="J538" s="10"/>
      <c r="K538" s="10"/>
      <c r="L538" s="10"/>
    </row>
    <row r="539" spans="2:12" hidden="1">
      <c r="B539" s="20" t="str">
        <f t="shared" si="54"/>
        <v>Bus interurbain (autocar)</v>
      </c>
      <c r="C539" s="20"/>
      <c r="D539" s="17" t="e">
        <f t="shared" si="51"/>
        <v>#REF!</v>
      </c>
      <c r="E539" s="21" t="e">
        <f t="shared" si="52"/>
        <v>#REF!</v>
      </c>
      <c r="F539" s="263" t="e">
        <f t="shared" si="53"/>
        <v>#REF!</v>
      </c>
      <c r="G539" s="273"/>
      <c r="H539" s="10"/>
      <c r="I539" s="10"/>
      <c r="J539" s="10"/>
      <c r="K539" s="10"/>
      <c r="L539" s="10"/>
    </row>
    <row r="540" spans="2:12" hidden="1">
      <c r="B540" s="20" t="str">
        <f t="shared" si="54"/>
        <v xml:space="preserve">Train </v>
      </c>
      <c r="C540" s="20"/>
      <c r="D540" s="17" t="e">
        <f t="shared" si="51"/>
        <v>#DIV/0!</v>
      </c>
      <c r="E540" s="21" t="e">
        <f t="shared" si="52"/>
        <v>#DIV/0!</v>
      </c>
      <c r="F540" s="263" t="e">
        <f t="shared" si="53"/>
        <v>#DIV/0!</v>
      </c>
      <c r="G540" s="273"/>
      <c r="H540" s="10"/>
      <c r="I540" s="10"/>
      <c r="J540" s="10"/>
      <c r="K540" s="10"/>
      <c r="L540" s="10"/>
    </row>
    <row r="541" spans="2:12" hidden="1">
      <c r="B541" s="20" t="str">
        <f t="shared" si="54"/>
        <v>Voiture essence ou diesel</v>
      </c>
      <c r="C541" s="20"/>
      <c r="D541" s="17" t="e">
        <f t="shared" si="51"/>
        <v>#DIV/0!</v>
      </c>
      <c r="E541" s="21" t="e">
        <f t="shared" si="52"/>
        <v>#DIV/0!</v>
      </c>
      <c r="F541" s="263" t="e">
        <f t="shared" si="53"/>
        <v>#DIV/0!</v>
      </c>
      <c r="G541" s="273"/>
      <c r="H541" s="10"/>
      <c r="I541" s="10"/>
      <c r="J541" s="10"/>
      <c r="K541" s="10"/>
      <c r="L541" s="10"/>
    </row>
    <row r="542" spans="2:12" hidden="1">
      <c r="B542" s="20" t="str">
        <f t="shared" si="54"/>
        <v>Covoiturage</v>
      </c>
      <c r="C542" s="20"/>
      <c r="D542" s="17" t="e">
        <f t="shared" si="51"/>
        <v>#REF!</v>
      </c>
      <c r="E542" s="21" t="e">
        <f t="shared" si="52"/>
        <v>#REF!</v>
      </c>
      <c r="F542" s="263" t="e">
        <f t="shared" si="53"/>
        <v>#REF!</v>
      </c>
      <c r="G542" s="273"/>
      <c r="H542" s="10"/>
      <c r="I542" s="10"/>
      <c r="J542" s="10"/>
      <c r="K542" s="10"/>
      <c r="L542" s="10"/>
    </row>
    <row r="543" spans="2:12" hidden="1">
      <c r="B543" s="20" t="str">
        <f t="shared" si="54"/>
        <v>Petit camion ou VUS</v>
      </c>
      <c r="C543" s="20"/>
      <c r="D543" s="17" t="e">
        <f t="shared" si="51"/>
        <v>#DIV/0!</v>
      </c>
      <c r="E543" s="21" t="e">
        <f t="shared" si="52"/>
        <v>#DIV/0!</v>
      </c>
      <c r="F543" s="263" t="e">
        <f t="shared" si="53"/>
        <v>#DIV/0!</v>
      </c>
      <c r="G543" s="273"/>
      <c r="H543" s="10"/>
      <c r="I543" s="10"/>
      <c r="J543" s="10"/>
      <c r="K543" s="10"/>
      <c r="L543" s="10"/>
    </row>
    <row r="544" spans="2:12" hidden="1">
      <c r="B544" s="20" t="str">
        <f t="shared" si="54"/>
        <v>Camion lourd</v>
      </c>
      <c r="C544" s="20"/>
      <c r="D544" s="17" t="e">
        <f t="shared" si="51"/>
        <v>#REF!</v>
      </c>
      <c r="E544" s="21" t="e">
        <f t="shared" si="52"/>
        <v>#REF!</v>
      </c>
      <c r="F544" s="263" t="e">
        <f t="shared" si="53"/>
        <v>#REF!</v>
      </c>
      <c r="G544" s="273"/>
      <c r="H544" s="10"/>
      <c r="I544" s="10"/>
      <c r="J544" s="10"/>
      <c r="K544" s="10"/>
      <c r="L544" s="10"/>
    </row>
    <row r="545" spans="2:12" ht="15.75" hidden="1" thickBot="1">
      <c r="B545" s="20" t="str">
        <f t="shared" si="54"/>
        <v>Avion</v>
      </c>
      <c r="C545" s="151"/>
      <c r="D545" s="41" t="e">
        <f t="shared" si="51"/>
        <v>#DIV/0!</v>
      </c>
      <c r="E545" s="42" t="e">
        <f t="shared" si="52"/>
        <v>#DIV/0!</v>
      </c>
      <c r="F545" s="265" t="e">
        <f t="shared" si="53"/>
        <v>#DIV/0!</v>
      </c>
      <c r="G545" s="274"/>
      <c r="H545" s="10"/>
      <c r="I545" s="10"/>
      <c r="J545" s="10"/>
      <c r="K545" s="10"/>
      <c r="L545" s="10"/>
    </row>
    <row r="546" spans="2:12" ht="15.75" hidden="1" thickBot="1">
      <c r="B546" s="23" t="s">
        <v>27</v>
      </c>
      <c r="C546" s="23"/>
      <c r="D546" s="43" t="e">
        <f t="shared" si="51"/>
        <v>#DIV/0!</v>
      </c>
      <c r="E546" s="44" t="e">
        <f t="shared" si="52"/>
        <v>#DIV/0!</v>
      </c>
      <c r="F546" s="267">
        <f>EffectifTotalRéel</f>
        <v>0</v>
      </c>
      <c r="G546" s="275"/>
      <c r="H546" s="10"/>
      <c r="I546" s="10"/>
      <c r="J546" s="10"/>
      <c r="K546" s="10"/>
      <c r="L546" s="10"/>
    </row>
    <row r="547" spans="2:12" ht="14.1" hidden="1" customHeight="1">
      <c r="B547" s="262" t="s">
        <v>61</v>
      </c>
      <c r="C547" s="262"/>
      <c r="D547" s="262"/>
      <c r="E547" s="262"/>
      <c r="F547" s="262"/>
      <c r="G547" s="262"/>
      <c r="H547" s="10"/>
      <c r="I547" s="10"/>
      <c r="J547" s="10"/>
      <c r="K547" s="10"/>
      <c r="L547" s="10"/>
    </row>
    <row r="548" spans="2:12" hidden="1">
      <c r="B548" s="51"/>
      <c r="C548" s="126"/>
      <c r="D548" s="51"/>
      <c r="E548" s="51"/>
      <c r="F548" s="51"/>
      <c r="G548" s="51"/>
      <c r="H548" s="10"/>
      <c r="I548" s="10"/>
      <c r="J548" s="10"/>
      <c r="K548" s="10"/>
      <c r="L548" s="10"/>
    </row>
    <row r="549" spans="2:12" hidden="1"/>
    <row r="550" spans="2:12" hidden="1"/>
    <row r="551" spans="2:12" hidden="1"/>
    <row r="552" spans="2:12" hidden="1"/>
  </sheetData>
  <sheetProtection sheet="1" objects="1" scenarios="1" selectLockedCells="1"/>
  <mergeCells count="47">
    <mergeCell ref="L21:L22"/>
    <mergeCell ref="N21:N22"/>
    <mergeCell ref="P21:P22"/>
    <mergeCell ref="R21:R22"/>
    <mergeCell ref="F542:G542"/>
    <mergeCell ref="F545:G545"/>
    <mergeCell ref="F546:G546"/>
    <mergeCell ref="F543:G543"/>
    <mergeCell ref="C21:C22"/>
    <mergeCell ref="B532:F532"/>
    <mergeCell ref="F539:G539"/>
    <mergeCell ref="F537:G537"/>
    <mergeCell ref="F538:G538"/>
    <mergeCell ref="F518:G518"/>
    <mergeCell ref="F519:G519"/>
    <mergeCell ref="B547:G547"/>
    <mergeCell ref="F520:G520"/>
    <mergeCell ref="F521:G521"/>
    <mergeCell ref="F522:G522"/>
    <mergeCell ref="F523:G523"/>
    <mergeCell ref="F524:G524"/>
    <mergeCell ref="F525:G525"/>
    <mergeCell ref="F526:G526"/>
    <mergeCell ref="F527:G527"/>
    <mergeCell ref="F528:G528"/>
    <mergeCell ref="F529:G529"/>
    <mergeCell ref="F535:G535"/>
    <mergeCell ref="F536:G536"/>
    <mergeCell ref="F544:G544"/>
    <mergeCell ref="F540:G540"/>
    <mergeCell ref="F541:G541"/>
    <mergeCell ref="B2:T2"/>
    <mergeCell ref="F21:F22"/>
    <mergeCell ref="G21:G22"/>
    <mergeCell ref="B5:E5"/>
    <mergeCell ref="T21:T22"/>
    <mergeCell ref="H21:H22"/>
    <mergeCell ref="S21:S22"/>
    <mergeCell ref="B21:B22"/>
    <mergeCell ref="D21:D22"/>
    <mergeCell ref="E21:E22"/>
    <mergeCell ref="Q21:Q22"/>
    <mergeCell ref="M21:M22"/>
    <mergeCell ref="O21:O22"/>
    <mergeCell ref="I21:I22"/>
    <mergeCell ref="K21:K22"/>
    <mergeCell ref="J21:J22"/>
  </mergeCells>
  <conditionalFormatting sqref="D519:F528 D536:F545 F529 F546">
    <cfRule type="cellIs" dxfId="34" priority="6" stopIfTrue="1" operator="equal">
      <formula>0</formula>
    </cfRule>
  </conditionalFormatting>
  <conditionalFormatting sqref="D536:F545 F546">
    <cfRule type="expression" dxfId="33" priority="4" stopIfTrue="1">
      <formula>ISERROR(D536)</formula>
    </cfRule>
    <cfRule type="cellIs" dxfId="32" priority="5" stopIfTrue="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Feuil8" enableFormatConditionsCalculation="0">
    <tabColor theme="9" tint="-0.249977111117893"/>
    <outlinePr summaryBelow="0" summaryRight="0"/>
  </sheetPr>
  <dimension ref="B1:T552"/>
  <sheetViews>
    <sheetView showGridLines="0" zoomScale="85" zoomScaleNormal="85" zoomScalePageLayoutView="85" workbookViewId="0">
      <pane ySplit="5" topLeftCell="A6" activePane="bottomLeft" state="frozenSplit"/>
      <selection activeCell="B7" sqref="B7:E7"/>
      <selection pane="bottomLeft" activeCell="D14" sqref="D14"/>
    </sheetView>
  </sheetViews>
  <sheetFormatPr baseColWidth="10" defaultColWidth="9.140625" defaultRowHeight="15"/>
  <cols>
    <col min="1" max="1" width="0.7109375" style="1" customWidth="1"/>
    <col min="2" max="2" width="32" style="1" customWidth="1"/>
    <col min="3" max="3" width="27.85546875" style="1" customWidth="1"/>
    <col min="4" max="4" width="18.5703125" style="48" customWidth="1"/>
    <col min="5" max="9" width="13.7109375" style="1" customWidth="1"/>
    <col min="10" max="10" width="13.7109375" style="48" hidden="1" customWidth="1"/>
    <col min="11" max="11" width="13.7109375" style="1" customWidth="1"/>
    <col min="12" max="12" width="13.7109375" style="48" hidden="1" customWidth="1"/>
    <col min="13" max="13" width="13.7109375" style="48" customWidth="1"/>
    <col min="14" max="14" width="13.7109375" style="48" hidden="1" customWidth="1"/>
    <col min="15" max="15" width="13.7109375" style="48" customWidth="1"/>
    <col min="16" max="16" width="13.7109375" style="48" hidden="1" customWidth="1"/>
    <col min="17" max="17" width="13.7109375" style="48" customWidth="1"/>
    <col min="18" max="18" width="13.7109375" style="48" hidden="1" customWidth="1"/>
    <col min="19" max="19" width="13.7109375" style="1" customWidth="1"/>
    <col min="20" max="20" width="24.85546875" style="1" customWidth="1"/>
    <col min="21" max="21" width="21.42578125" style="1" customWidth="1"/>
    <col min="22" max="16384" width="9.140625" style="1"/>
  </cols>
  <sheetData>
    <row r="1" spans="2:20" customFormat="1">
      <c r="D1" s="52"/>
      <c r="J1" s="52"/>
      <c r="L1" s="52"/>
      <c r="M1" s="52"/>
      <c r="N1" s="52"/>
      <c r="O1" s="52"/>
      <c r="P1" s="52"/>
      <c r="Q1" s="52"/>
      <c r="R1" s="52"/>
    </row>
    <row r="2" spans="2:20" customFormat="1" ht="34.5" customHeight="1">
      <c r="B2" s="247" t="s">
        <v>60</v>
      </c>
      <c r="C2" s="247"/>
      <c r="D2" s="247"/>
      <c r="E2" s="247"/>
      <c r="F2" s="247"/>
      <c r="G2" s="247"/>
      <c r="H2" s="247"/>
      <c r="I2" s="247"/>
      <c r="J2" s="247"/>
      <c r="K2" s="247"/>
      <c r="L2" s="247"/>
      <c r="M2" s="247"/>
      <c r="N2" s="247"/>
      <c r="O2" s="247"/>
      <c r="P2" s="247"/>
      <c r="Q2" s="247"/>
      <c r="R2" s="247"/>
      <c r="S2" s="247"/>
      <c r="T2" s="247"/>
    </row>
    <row r="3" spans="2:20" customFormat="1" ht="12.75" customHeight="1" thickBot="1">
      <c r="B3" s="282"/>
      <c r="C3" s="282"/>
      <c r="D3" s="282"/>
      <c r="E3" s="282"/>
      <c r="F3" s="282"/>
      <c r="G3" s="282"/>
      <c r="H3" s="282"/>
      <c r="I3" s="282"/>
      <c r="J3" s="282"/>
      <c r="K3" s="282"/>
      <c r="L3" s="171"/>
      <c r="M3" s="52"/>
      <c r="N3" s="52"/>
      <c r="O3" s="52"/>
      <c r="P3" s="52"/>
      <c r="Q3" s="52"/>
      <c r="R3" s="52"/>
    </row>
    <row r="4" spans="2:20" ht="38.1" customHeight="1">
      <c r="B4" s="285" t="s">
        <v>14</v>
      </c>
      <c r="C4" s="287" t="s">
        <v>97</v>
      </c>
      <c r="D4" s="287" t="s">
        <v>93</v>
      </c>
      <c r="E4" s="289" t="s">
        <v>7</v>
      </c>
      <c r="F4" s="289" t="s">
        <v>12</v>
      </c>
      <c r="G4" s="289" t="s">
        <v>92</v>
      </c>
      <c r="H4" s="289" t="s">
        <v>11</v>
      </c>
      <c r="I4" s="307" t="s">
        <v>59</v>
      </c>
      <c r="J4" s="289" t="s">
        <v>108</v>
      </c>
      <c r="K4" s="307" t="s">
        <v>56</v>
      </c>
      <c r="L4" s="287" t="s">
        <v>109</v>
      </c>
      <c r="M4" s="289" t="s">
        <v>82</v>
      </c>
      <c r="N4" s="287" t="s">
        <v>110</v>
      </c>
      <c r="O4" s="289" t="s">
        <v>87</v>
      </c>
      <c r="P4" s="287" t="s">
        <v>111</v>
      </c>
      <c r="Q4" s="289" t="s">
        <v>86</v>
      </c>
      <c r="R4" s="287" t="s">
        <v>112</v>
      </c>
      <c r="S4" s="289" t="s">
        <v>17</v>
      </c>
      <c r="T4" s="290" t="s">
        <v>18</v>
      </c>
    </row>
    <row r="5" spans="2:20" ht="49.5" customHeight="1" thickBot="1">
      <c r="B5" s="286"/>
      <c r="C5" s="288"/>
      <c r="D5" s="306"/>
      <c r="E5" s="288"/>
      <c r="F5" s="288"/>
      <c r="G5" s="288"/>
      <c r="H5" s="288"/>
      <c r="I5" s="308"/>
      <c r="J5" s="288"/>
      <c r="K5" s="308"/>
      <c r="L5" s="288"/>
      <c r="M5" s="288"/>
      <c r="N5" s="288"/>
      <c r="O5" s="288"/>
      <c r="P5" s="288"/>
      <c r="Q5" s="288"/>
      <c r="R5" s="288"/>
      <c r="S5" s="288"/>
      <c r="T5" s="291"/>
    </row>
    <row r="6" spans="2:20" ht="15.75" customHeight="1">
      <c r="B6" s="97"/>
      <c r="C6" s="142"/>
      <c r="D6" s="98"/>
      <c r="E6" s="99"/>
      <c r="F6" s="100"/>
      <c r="G6" s="100"/>
      <c r="H6" s="100"/>
      <c r="I6" s="100"/>
      <c r="J6" s="180">
        <f t="shared" ref="J6:J69" si="0">I6*IF(D6,FE_VoitureED/D6,0)</f>
        <v>0</v>
      </c>
      <c r="K6" s="100"/>
      <c r="L6" s="180">
        <f t="shared" ref="L6:L69" si="1">K6*IF(D6,FE_VUS/D6,0)</f>
        <v>0</v>
      </c>
      <c r="M6" s="100"/>
      <c r="N6" s="180">
        <f t="shared" ref="N6:N69" si="2">M6*IF(D6,FE_Electrique/D6,0)</f>
        <v>0</v>
      </c>
      <c r="O6" s="100"/>
      <c r="P6" s="180">
        <f t="shared" ref="P6:P69" si="3">O6*IF(D6,FE_Hybride/D6,0)</f>
        <v>0</v>
      </c>
      <c r="Q6" s="100"/>
      <c r="R6" s="180">
        <f t="shared" ref="R6:R69" si="4">Q6*IF(D6,FE_Moto/D6,0)</f>
        <v>0</v>
      </c>
      <c r="S6" s="100"/>
      <c r="T6" s="183">
        <f t="shared" ref="T6:T69" si="5">E6*FE_Metro+F6*FE_Marche+G6*FE_BusUrbain+H6*FE_Train+I6*IF(D6,FE_VoitureED/D6,0)+K6*IF(D6,FE_VUS/D6,0)+M6*IF(D6,FE_Electrique/D6,0)+O6*IF(D6,FE_Hybride/D6,0)+Q6*IF(D6,FE_Moto/D6,0)+S6*FE_Avion</f>
        <v>0</v>
      </c>
    </row>
    <row r="7" spans="2:20">
      <c r="B7" s="97"/>
      <c r="C7" s="142"/>
      <c r="D7" s="101"/>
      <c r="E7" s="73"/>
      <c r="F7" s="74"/>
      <c r="G7" s="74"/>
      <c r="H7" s="74"/>
      <c r="I7" s="74"/>
      <c r="J7" s="180">
        <f t="shared" si="0"/>
        <v>0</v>
      </c>
      <c r="K7" s="100"/>
      <c r="L7" s="180">
        <f t="shared" si="1"/>
        <v>0</v>
      </c>
      <c r="M7" s="100"/>
      <c r="N7" s="180">
        <f t="shared" si="2"/>
        <v>0</v>
      </c>
      <c r="O7" s="100"/>
      <c r="P7" s="180">
        <f t="shared" si="3"/>
        <v>0</v>
      </c>
      <c r="Q7" s="100"/>
      <c r="R7" s="180">
        <f t="shared" si="4"/>
        <v>0</v>
      </c>
      <c r="S7" s="74"/>
      <c r="T7" s="183">
        <f t="shared" si="5"/>
        <v>0</v>
      </c>
    </row>
    <row r="8" spans="2:20">
      <c r="B8" s="97"/>
      <c r="C8" s="174"/>
      <c r="D8" s="101"/>
      <c r="E8" s="73"/>
      <c r="F8" s="74"/>
      <c r="G8" s="74"/>
      <c r="H8" s="74"/>
      <c r="I8" s="74"/>
      <c r="J8" s="180">
        <f t="shared" si="0"/>
        <v>0</v>
      </c>
      <c r="K8" s="74"/>
      <c r="L8" s="180">
        <f t="shared" si="1"/>
        <v>0</v>
      </c>
      <c r="M8" s="74"/>
      <c r="N8" s="180">
        <f t="shared" si="2"/>
        <v>0</v>
      </c>
      <c r="O8" s="74"/>
      <c r="P8" s="180">
        <f t="shared" si="3"/>
        <v>0</v>
      </c>
      <c r="Q8" s="74"/>
      <c r="R8" s="180">
        <f t="shared" si="4"/>
        <v>0</v>
      </c>
      <c r="S8" s="74"/>
      <c r="T8" s="183">
        <f t="shared" si="5"/>
        <v>0</v>
      </c>
    </row>
    <row r="9" spans="2:20">
      <c r="B9" s="97"/>
      <c r="C9" s="142"/>
      <c r="D9" s="101"/>
      <c r="E9" s="73"/>
      <c r="F9" s="74"/>
      <c r="G9" s="74"/>
      <c r="H9" s="74"/>
      <c r="I9" s="74"/>
      <c r="J9" s="180">
        <f t="shared" si="0"/>
        <v>0</v>
      </c>
      <c r="K9" s="74"/>
      <c r="L9" s="180">
        <f t="shared" si="1"/>
        <v>0</v>
      </c>
      <c r="M9" s="74"/>
      <c r="N9" s="180">
        <f t="shared" si="2"/>
        <v>0</v>
      </c>
      <c r="O9" s="74"/>
      <c r="P9" s="180">
        <f t="shared" si="3"/>
        <v>0</v>
      </c>
      <c r="Q9" s="74"/>
      <c r="R9" s="180">
        <f t="shared" si="4"/>
        <v>0</v>
      </c>
      <c r="S9" s="74"/>
      <c r="T9" s="183">
        <f t="shared" si="5"/>
        <v>0</v>
      </c>
    </row>
    <row r="10" spans="2:20">
      <c r="B10" s="97"/>
      <c r="C10" s="142"/>
      <c r="D10" s="101"/>
      <c r="E10" s="73"/>
      <c r="F10" s="74"/>
      <c r="G10" s="74"/>
      <c r="H10" s="74"/>
      <c r="I10" s="74"/>
      <c r="J10" s="180">
        <f t="shared" si="0"/>
        <v>0</v>
      </c>
      <c r="K10" s="74"/>
      <c r="L10" s="180">
        <f t="shared" si="1"/>
        <v>0</v>
      </c>
      <c r="M10" s="74"/>
      <c r="N10" s="180">
        <f t="shared" si="2"/>
        <v>0</v>
      </c>
      <c r="O10" s="74"/>
      <c r="P10" s="180">
        <f t="shared" si="3"/>
        <v>0</v>
      </c>
      <c r="Q10" s="74"/>
      <c r="R10" s="180">
        <f t="shared" si="4"/>
        <v>0</v>
      </c>
      <c r="S10" s="74"/>
      <c r="T10" s="183">
        <f t="shared" si="5"/>
        <v>0</v>
      </c>
    </row>
    <row r="11" spans="2:20">
      <c r="B11" s="97"/>
      <c r="C11" s="142"/>
      <c r="D11" s="101"/>
      <c r="E11" s="73"/>
      <c r="F11" s="74"/>
      <c r="G11" s="74"/>
      <c r="H11" s="74"/>
      <c r="I11" s="74"/>
      <c r="J11" s="180">
        <f t="shared" si="0"/>
        <v>0</v>
      </c>
      <c r="K11" s="74"/>
      <c r="L11" s="180">
        <f t="shared" si="1"/>
        <v>0</v>
      </c>
      <c r="M11" s="74"/>
      <c r="N11" s="180">
        <f t="shared" si="2"/>
        <v>0</v>
      </c>
      <c r="O11" s="74"/>
      <c r="P11" s="180">
        <f t="shared" si="3"/>
        <v>0</v>
      </c>
      <c r="Q11" s="74"/>
      <c r="R11" s="180">
        <f t="shared" si="4"/>
        <v>0</v>
      </c>
      <c r="S11" s="74"/>
      <c r="T11" s="183">
        <f t="shared" si="5"/>
        <v>0</v>
      </c>
    </row>
    <row r="12" spans="2:20">
      <c r="B12" s="97"/>
      <c r="C12" s="142"/>
      <c r="D12" s="101"/>
      <c r="E12" s="73"/>
      <c r="F12" s="74"/>
      <c r="G12" s="74"/>
      <c r="H12" s="74"/>
      <c r="I12" s="74"/>
      <c r="J12" s="180">
        <f t="shared" si="0"/>
        <v>0</v>
      </c>
      <c r="K12" s="74"/>
      <c r="L12" s="180">
        <f t="shared" si="1"/>
        <v>0</v>
      </c>
      <c r="M12" s="74"/>
      <c r="N12" s="180">
        <f t="shared" si="2"/>
        <v>0</v>
      </c>
      <c r="O12" s="74"/>
      <c r="P12" s="180">
        <f t="shared" si="3"/>
        <v>0</v>
      </c>
      <c r="Q12" s="74"/>
      <c r="R12" s="180">
        <f t="shared" si="4"/>
        <v>0</v>
      </c>
      <c r="S12" s="74"/>
      <c r="T12" s="183">
        <f t="shared" si="5"/>
        <v>0</v>
      </c>
    </row>
    <row r="13" spans="2:20">
      <c r="B13" s="97"/>
      <c r="C13" s="142"/>
      <c r="D13" s="101"/>
      <c r="E13" s="73"/>
      <c r="F13" s="74"/>
      <c r="G13" s="74"/>
      <c r="H13" s="74"/>
      <c r="I13" s="74"/>
      <c r="J13" s="180">
        <f t="shared" si="0"/>
        <v>0</v>
      </c>
      <c r="K13" s="74"/>
      <c r="L13" s="180">
        <f t="shared" si="1"/>
        <v>0</v>
      </c>
      <c r="M13" s="74"/>
      <c r="N13" s="180">
        <f t="shared" si="2"/>
        <v>0</v>
      </c>
      <c r="O13" s="74"/>
      <c r="P13" s="180">
        <f t="shared" si="3"/>
        <v>0</v>
      </c>
      <c r="Q13" s="74"/>
      <c r="R13" s="180">
        <f t="shared" si="4"/>
        <v>0</v>
      </c>
      <c r="S13" s="74"/>
      <c r="T13" s="183">
        <f t="shared" si="5"/>
        <v>0</v>
      </c>
    </row>
    <row r="14" spans="2:20">
      <c r="B14" s="97"/>
      <c r="C14" s="142"/>
      <c r="D14" s="101"/>
      <c r="E14" s="73"/>
      <c r="F14" s="74"/>
      <c r="G14" s="74"/>
      <c r="H14" s="74"/>
      <c r="I14" s="74"/>
      <c r="J14" s="180">
        <f t="shared" si="0"/>
        <v>0</v>
      </c>
      <c r="K14" s="74"/>
      <c r="L14" s="180">
        <f t="shared" si="1"/>
        <v>0</v>
      </c>
      <c r="M14" s="74"/>
      <c r="N14" s="180">
        <f t="shared" si="2"/>
        <v>0</v>
      </c>
      <c r="O14" s="74"/>
      <c r="P14" s="180">
        <f t="shared" si="3"/>
        <v>0</v>
      </c>
      <c r="Q14" s="74"/>
      <c r="R14" s="180">
        <f t="shared" si="4"/>
        <v>0</v>
      </c>
      <c r="S14" s="74"/>
      <c r="T14" s="183">
        <f t="shared" si="5"/>
        <v>0</v>
      </c>
    </row>
    <row r="15" spans="2:20">
      <c r="B15" s="97"/>
      <c r="C15" s="142"/>
      <c r="D15" s="101"/>
      <c r="E15" s="73"/>
      <c r="F15" s="74"/>
      <c r="G15" s="74"/>
      <c r="H15" s="74"/>
      <c r="I15" s="74"/>
      <c r="J15" s="180">
        <f t="shared" si="0"/>
        <v>0</v>
      </c>
      <c r="K15" s="74"/>
      <c r="L15" s="180">
        <f t="shared" si="1"/>
        <v>0</v>
      </c>
      <c r="M15" s="74"/>
      <c r="N15" s="180">
        <f t="shared" si="2"/>
        <v>0</v>
      </c>
      <c r="O15" s="74"/>
      <c r="P15" s="180">
        <f t="shared" si="3"/>
        <v>0</v>
      </c>
      <c r="Q15" s="74"/>
      <c r="R15" s="180">
        <f t="shared" si="4"/>
        <v>0</v>
      </c>
      <c r="S15" s="74"/>
      <c r="T15" s="183">
        <f t="shared" si="5"/>
        <v>0</v>
      </c>
    </row>
    <row r="16" spans="2:20">
      <c r="B16" s="97"/>
      <c r="C16" s="142"/>
      <c r="D16" s="101"/>
      <c r="E16" s="73"/>
      <c r="F16" s="74"/>
      <c r="G16" s="74"/>
      <c r="H16" s="74"/>
      <c r="I16" s="74"/>
      <c r="J16" s="180">
        <f t="shared" si="0"/>
        <v>0</v>
      </c>
      <c r="K16" s="74"/>
      <c r="L16" s="180">
        <f t="shared" si="1"/>
        <v>0</v>
      </c>
      <c r="M16" s="74"/>
      <c r="N16" s="180">
        <f t="shared" si="2"/>
        <v>0</v>
      </c>
      <c r="O16" s="74"/>
      <c r="P16" s="180">
        <f t="shared" si="3"/>
        <v>0</v>
      </c>
      <c r="Q16" s="74"/>
      <c r="R16" s="180">
        <f t="shared" si="4"/>
        <v>0</v>
      </c>
      <c r="S16" s="74"/>
      <c r="T16" s="183">
        <f t="shared" si="5"/>
        <v>0</v>
      </c>
    </row>
    <row r="17" spans="2:20">
      <c r="B17" s="78"/>
      <c r="C17" s="79"/>
      <c r="D17" s="84"/>
      <c r="E17" s="73"/>
      <c r="F17" s="74"/>
      <c r="G17" s="74"/>
      <c r="H17" s="74"/>
      <c r="I17" s="74"/>
      <c r="J17" s="180">
        <f t="shared" si="0"/>
        <v>0</v>
      </c>
      <c r="K17" s="74"/>
      <c r="L17" s="180">
        <f t="shared" si="1"/>
        <v>0</v>
      </c>
      <c r="M17" s="74"/>
      <c r="N17" s="180">
        <f t="shared" si="2"/>
        <v>0</v>
      </c>
      <c r="O17" s="74"/>
      <c r="P17" s="180">
        <f t="shared" si="3"/>
        <v>0</v>
      </c>
      <c r="Q17" s="74"/>
      <c r="R17" s="180">
        <f t="shared" si="4"/>
        <v>0</v>
      </c>
      <c r="S17" s="74"/>
      <c r="T17" s="183">
        <f t="shared" si="5"/>
        <v>0</v>
      </c>
    </row>
    <row r="18" spans="2:20">
      <c r="B18" s="78"/>
      <c r="C18" s="79"/>
      <c r="D18" s="84"/>
      <c r="E18" s="80"/>
      <c r="F18" s="81"/>
      <c r="G18" s="81"/>
      <c r="H18" s="81"/>
      <c r="I18" s="81"/>
      <c r="J18" s="180">
        <f t="shared" si="0"/>
        <v>0</v>
      </c>
      <c r="K18" s="81"/>
      <c r="L18" s="180">
        <f t="shared" si="1"/>
        <v>0</v>
      </c>
      <c r="M18" s="81"/>
      <c r="N18" s="180">
        <f t="shared" si="2"/>
        <v>0</v>
      </c>
      <c r="O18" s="81"/>
      <c r="P18" s="180">
        <f t="shared" si="3"/>
        <v>0</v>
      </c>
      <c r="Q18" s="81"/>
      <c r="R18" s="180">
        <f t="shared" si="4"/>
        <v>0</v>
      </c>
      <c r="S18" s="81"/>
      <c r="T18" s="183">
        <f t="shared" si="5"/>
        <v>0</v>
      </c>
    </row>
    <row r="19" spans="2:20">
      <c r="B19" s="78"/>
      <c r="C19" s="79"/>
      <c r="D19" s="84"/>
      <c r="E19" s="80"/>
      <c r="F19" s="81"/>
      <c r="G19" s="81"/>
      <c r="H19" s="81"/>
      <c r="I19" s="81"/>
      <c r="J19" s="180">
        <f t="shared" si="0"/>
        <v>0</v>
      </c>
      <c r="K19" s="81"/>
      <c r="L19" s="180">
        <f t="shared" si="1"/>
        <v>0</v>
      </c>
      <c r="M19" s="81"/>
      <c r="N19" s="180">
        <f t="shared" si="2"/>
        <v>0</v>
      </c>
      <c r="O19" s="81"/>
      <c r="P19" s="180">
        <f t="shared" si="3"/>
        <v>0</v>
      </c>
      <c r="Q19" s="81"/>
      <c r="R19" s="180">
        <f t="shared" si="4"/>
        <v>0</v>
      </c>
      <c r="S19" s="81"/>
      <c r="T19" s="183">
        <f t="shared" si="5"/>
        <v>0</v>
      </c>
    </row>
    <row r="20" spans="2:20">
      <c r="B20" s="78"/>
      <c r="C20" s="79"/>
      <c r="D20" s="84"/>
      <c r="E20" s="80"/>
      <c r="F20" s="81"/>
      <c r="G20" s="81"/>
      <c r="H20" s="81"/>
      <c r="I20" s="81"/>
      <c r="J20" s="180">
        <f t="shared" si="0"/>
        <v>0</v>
      </c>
      <c r="K20" s="81"/>
      <c r="L20" s="180">
        <f t="shared" si="1"/>
        <v>0</v>
      </c>
      <c r="M20" s="81"/>
      <c r="N20" s="180">
        <f t="shared" si="2"/>
        <v>0</v>
      </c>
      <c r="O20" s="81"/>
      <c r="P20" s="180">
        <f t="shared" si="3"/>
        <v>0</v>
      </c>
      <c r="Q20" s="81"/>
      <c r="R20" s="180">
        <f t="shared" si="4"/>
        <v>0</v>
      </c>
      <c r="S20" s="81"/>
      <c r="T20" s="183">
        <f t="shared" si="5"/>
        <v>0</v>
      </c>
    </row>
    <row r="21" spans="2:20">
      <c r="B21" s="78"/>
      <c r="C21" s="79"/>
      <c r="D21" s="84"/>
      <c r="E21" s="80"/>
      <c r="F21" s="81"/>
      <c r="G21" s="81"/>
      <c r="H21" s="81"/>
      <c r="I21" s="81"/>
      <c r="J21" s="180">
        <f t="shared" si="0"/>
        <v>0</v>
      </c>
      <c r="K21" s="81"/>
      <c r="L21" s="180">
        <f t="shared" si="1"/>
        <v>0</v>
      </c>
      <c r="M21" s="81"/>
      <c r="N21" s="180">
        <f t="shared" si="2"/>
        <v>0</v>
      </c>
      <c r="O21" s="81"/>
      <c r="P21" s="180">
        <f t="shared" si="3"/>
        <v>0</v>
      </c>
      <c r="Q21" s="81"/>
      <c r="R21" s="180">
        <f t="shared" si="4"/>
        <v>0</v>
      </c>
      <c r="S21" s="81"/>
      <c r="T21" s="183">
        <f t="shared" si="5"/>
        <v>0</v>
      </c>
    </row>
    <row r="22" spans="2:20">
      <c r="B22" s="78"/>
      <c r="C22" s="79"/>
      <c r="D22" s="84"/>
      <c r="E22" s="80"/>
      <c r="F22" s="81"/>
      <c r="G22" s="81"/>
      <c r="H22" s="81"/>
      <c r="I22" s="81"/>
      <c r="J22" s="180">
        <f t="shared" si="0"/>
        <v>0</v>
      </c>
      <c r="K22" s="81"/>
      <c r="L22" s="180">
        <f t="shared" si="1"/>
        <v>0</v>
      </c>
      <c r="M22" s="81"/>
      <c r="N22" s="180">
        <f t="shared" si="2"/>
        <v>0</v>
      </c>
      <c r="O22" s="81"/>
      <c r="P22" s="180">
        <f t="shared" si="3"/>
        <v>0</v>
      </c>
      <c r="Q22" s="81"/>
      <c r="R22" s="180">
        <f t="shared" si="4"/>
        <v>0</v>
      </c>
      <c r="S22" s="81"/>
      <c r="T22" s="183">
        <f t="shared" si="5"/>
        <v>0</v>
      </c>
    </row>
    <row r="23" spans="2:20">
      <c r="B23" s="78"/>
      <c r="C23" s="79"/>
      <c r="D23" s="84"/>
      <c r="E23" s="80"/>
      <c r="F23" s="81"/>
      <c r="G23" s="81"/>
      <c r="H23" s="81"/>
      <c r="I23" s="81"/>
      <c r="J23" s="180">
        <f t="shared" si="0"/>
        <v>0</v>
      </c>
      <c r="K23" s="81"/>
      <c r="L23" s="180">
        <f t="shared" si="1"/>
        <v>0</v>
      </c>
      <c r="M23" s="81"/>
      <c r="N23" s="180">
        <f t="shared" si="2"/>
        <v>0</v>
      </c>
      <c r="O23" s="81"/>
      <c r="P23" s="180">
        <f t="shared" si="3"/>
        <v>0</v>
      </c>
      <c r="Q23" s="81"/>
      <c r="R23" s="180">
        <f t="shared" si="4"/>
        <v>0</v>
      </c>
      <c r="S23" s="81"/>
      <c r="T23" s="183">
        <f t="shared" si="5"/>
        <v>0</v>
      </c>
    </row>
    <row r="24" spans="2:20">
      <c r="B24" s="78"/>
      <c r="C24" s="79"/>
      <c r="D24" s="84"/>
      <c r="E24" s="80"/>
      <c r="F24" s="81"/>
      <c r="G24" s="81"/>
      <c r="H24" s="81"/>
      <c r="I24" s="81"/>
      <c r="J24" s="180">
        <f t="shared" si="0"/>
        <v>0</v>
      </c>
      <c r="K24" s="81"/>
      <c r="L24" s="180">
        <f t="shared" si="1"/>
        <v>0</v>
      </c>
      <c r="M24" s="81"/>
      <c r="N24" s="180">
        <f t="shared" si="2"/>
        <v>0</v>
      </c>
      <c r="O24" s="81"/>
      <c r="P24" s="180">
        <f t="shared" si="3"/>
        <v>0</v>
      </c>
      <c r="Q24" s="81"/>
      <c r="R24" s="180">
        <f t="shared" si="4"/>
        <v>0</v>
      </c>
      <c r="S24" s="81"/>
      <c r="T24" s="183">
        <f t="shared" si="5"/>
        <v>0</v>
      </c>
    </row>
    <row r="25" spans="2:20">
      <c r="B25" s="78"/>
      <c r="C25" s="79"/>
      <c r="D25" s="84"/>
      <c r="E25" s="80"/>
      <c r="F25" s="81"/>
      <c r="G25" s="81"/>
      <c r="H25" s="81"/>
      <c r="I25" s="81"/>
      <c r="J25" s="180">
        <f t="shared" si="0"/>
        <v>0</v>
      </c>
      <c r="K25" s="81"/>
      <c r="L25" s="180">
        <f t="shared" si="1"/>
        <v>0</v>
      </c>
      <c r="M25" s="81"/>
      <c r="N25" s="180">
        <f t="shared" si="2"/>
        <v>0</v>
      </c>
      <c r="O25" s="81"/>
      <c r="P25" s="180">
        <f t="shared" si="3"/>
        <v>0</v>
      </c>
      <c r="Q25" s="81"/>
      <c r="R25" s="180">
        <f t="shared" si="4"/>
        <v>0</v>
      </c>
      <c r="S25" s="81"/>
      <c r="T25" s="183">
        <f t="shared" si="5"/>
        <v>0</v>
      </c>
    </row>
    <row r="26" spans="2:20">
      <c r="B26" s="78"/>
      <c r="C26" s="79"/>
      <c r="D26" s="84"/>
      <c r="E26" s="80"/>
      <c r="F26" s="81"/>
      <c r="G26" s="81"/>
      <c r="H26" s="81"/>
      <c r="I26" s="81"/>
      <c r="J26" s="180">
        <f t="shared" si="0"/>
        <v>0</v>
      </c>
      <c r="K26" s="81"/>
      <c r="L26" s="180">
        <f t="shared" si="1"/>
        <v>0</v>
      </c>
      <c r="M26" s="81"/>
      <c r="N26" s="180">
        <f t="shared" si="2"/>
        <v>0</v>
      </c>
      <c r="O26" s="81"/>
      <c r="P26" s="180">
        <f t="shared" si="3"/>
        <v>0</v>
      </c>
      <c r="Q26" s="81"/>
      <c r="R26" s="180">
        <f t="shared" si="4"/>
        <v>0</v>
      </c>
      <c r="S26" s="81"/>
      <c r="T26" s="183">
        <f t="shared" si="5"/>
        <v>0</v>
      </c>
    </row>
    <row r="27" spans="2:20">
      <c r="B27" s="78"/>
      <c r="C27" s="79"/>
      <c r="D27" s="84"/>
      <c r="E27" s="80"/>
      <c r="F27" s="81"/>
      <c r="G27" s="81"/>
      <c r="H27" s="81"/>
      <c r="I27" s="81"/>
      <c r="J27" s="180">
        <f t="shared" si="0"/>
        <v>0</v>
      </c>
      <c r="K27" s="81"/>
      <c r="L27" s="180">
        <f t="shared" si="1"/>
        <v>0</v>
      </c>
      <c r="M27" s="81"/>
      <c r="N27" s="180">
        <f t="shared" si="2"/>
        <v>0</v>
      </c>
      <c r="O27" s="81"/>
      <c r="P27" s="180">
        <f t="shared" si="3"/>
        <v>0</v>
      </c>
      <c r="Q27" s="81"/>
      <c r="R27" s="180">
        <f t="shared" si="4"/>
        <v>0</v>
      </c>
      <c r="S27" s="81"/>
      <c r="T27" s="183">
        <f t="shared" si="5"/>
        <v>0</v>
      </c>
    </row>
    <row r="28" spans="2:20">
      <c r="B28" s="78"/>
      <c r="C28" s="79"/>
      <c r="D28" s="84"/>
      <c r="E28" s="80"/>
      <c r="F28" s="81"/>
      <c r="G28" s="81"/>
      <c r="H28" s="81"/>
      <c r="I28" s="81"/>
      <c r="J28" s="180">
        <f t="shared" si="0"/>
        <v>0</v>
      </c>
      <c r="K28" s="81"/>
      <c r="L28" s="180">
        <f t="shared" si="1"/>
        <v>0</v>
      </c>
      <c r="M28" s="81"/>
      <c r="N28" s="180">
        <f t="shared" si="2"/>
        <v>0</v>
      </c>
      <c r="O28" s="81"/>
      <c r="P28" s="180">
        <f t="shared" si="3"/>
        <v>0</v>
      </c>
      <c r="Q28" s="81"/>
      <c r="R28" s="180">
        <f t="shared" si="4"/>
        <v>0</v>
      </c>
      <c r="S28" s="81"/>
      <c r="T28" s="183">
        <f t="shared" si="5"/>
        <v>0</v>
      </c>
    </row>
    <row r="29" spans="2:20">
      <c r="B29" s="78"/>
      <c r="C29" s="79"/>
      <c r="D29" s="84"/>
      <c r="E29" s="80"/>
      <c r="F29" s="81"/>
      <c r="G29" s="81"/>
      <c r="H29" s="81"/>
      <c r="I29" s="81"/>
      <c r="J29" s="180">
        <f t="shared" si="0"/>
        <v>0</v>
      </c>
      <c r="K29" s="81"/>
      <c r="L29" s="180">
        <f t="shared" si="1"/>
        <v>0</v>
      </c>
      <c r="M29" s="81"/>
      <c r="N29" s="180">
        <f t="shared" si="2"/>
        <v>0</v>
      </c>
      <c r="O29" s="81"/>
      <c r="P29" s="180">
        <f t="shared" si="3"/>
        <v>0</v>
      </c>
      <c r="Q29" s="81"/>
      <c r="R29" s="180">
        <f t="shared" si="4"/>
        <v>0</v>
      </c>
      <c r="S29" s="81"/>
      <c r="T29" s="183">
        <f t="shared" si="5"/>
        <v>0</v>
      </c>
    </row>
    <row r="30" spans="2:20">
      <c r="B30" s="78"/>
      <c r="C30" s="79"/>
      <c r="D30" s="84"/>
      <c r="E30" s="80"/>
      <c r="F30" s="81"/>
      <c r="G30" s="81"/>
      <c r="H30" s="81"/>
      <c r="I30" s="81"/>
      <c r="J30" s="180">
        <f t="shared" si="0"/>
        <v>0</v>
      </c>
      <c r="K30" s="81"/>
      <c r="L30" s="180">
        <f t="shared" si="1"/>
        <v>0</v>
      </c>
      <c r="M30" s="81"/>
      <c r="N30" s="180">
        <f t="shared" si="2"/>
        <v>0</v>
      </c>
      <c r="O30" s="81"/>
      <c r="P30" s="180">
        <f t="shared" si="3"/>
        <v>0</v>
      </c>
      <c r="Q30" s="81"/>
      <c r="R30" s="180">
        <f t="shared" si="4"/>
        <v>0</v>
      </c>
      <c r="S30" s="81"/>
      <c r="T30" s="183">
        <f t="shared" si="5"/>
        <v>0</v>
      </c>
    </row>
    <row r="31" spans="2:20">
      <c r="B31" s="78"/>
      <c r="C31" s="79"/>
      <c r="D31" s="84"/>
      <c r="E31" s="80"/>
      <c r="F31" s="81"/>
      <c r="G31" s="81"/>
      <c r="H31" s="81"/>
      <c r="I31" s="81"/>
      <c r="J31" s="180">
        <f t="shared" si="0"/>
        <v>0</v>
      </c>
      <c r="K31" s="81"/>
      <c r="L31" s="180">
        <f t="shared" si="1"/>
        <v>0</v>
      </c>
      <c r="M31" s="81"/>
      <c r="N31" s="180">
        <f t="shared" si="2"/>
        <v>0</v>
      </c>
      <c r="O31" s="81"/>
      <c r="P31" s="180">
        <f t="shared" si="3"/>
        <v>0</v>
      </c>
      <c r="Q31" s="81"/>
      <c r="R31" s="180">
        <f t="shared" si="4"/>
        <v>0</v>
      </c>
      <c r="S31" s="81"/>
      <c r="T31" s="183">
        <f t="shared" si="5"/>
        <v>0</v>
      </c>
    </row>
    <row r="32" spans="2:20">
      <c r="B32" s="78"/>
      <c r="C32" s="79"/>
      <c r="D32" s="84"/>
      <c r="E32" s="80"/>
      <c r="F32" s="81"/>
      <c r="G32" s="81"/>
      <c r="H32" s="81"/>
      <c r="I32" s="81"/>
      <c r="J32" s="180">
        <f t="shared" si="0"/>
        <v>0</v>
      </c>
      <c r="K32" s="81"/>
      <c r="L32" s="180">
        <f t="shared" si="1"/>
        <v>0</v>
      </c>
      <c r="M32" s="81"/>
      <c r="N32" s="180">
        <f t="shared" si="2"/>
        <v>0</v>
      </c>
      <c r="O32" s="81"/>
      <c r="P32" s="180">
        <f t="shared" si="3"/>
        <v>0</v>
      </c>
      <c r="Q32" s="81"/>
      <c r="R32" s="180">
        <f t="shared" si="4"/>
        <v>0</v>
      </c>
      <c r="S32" s="81"/>
      <c r="T32" s="183">
        <f t="shared" si="5"/>
        <v>0</v>
      </c>
    </row>
    <row r="33" spans="2:20">
      <c r="B33" s="78"/>
      <c r="C33" s="79"/>
      <c r="D33" s="84"/>
      <c r="E33" s="80"/>
      <c r="F33" s="81"/>
      <c r="G33" s="81"/>
      <c r="H33" s="81"/>
      <c r="I33" s="81"/>
      <c r="J33" s="180">
        <f t="shared" si="0"/>
        <v>0</v>
      </c>
      <c r="K33" s="81"/>
      <c r="L33" s="180">
        <f t="shared" si="1"/>
        <v>0</v>
      </c>
      <c r="M33" s="81"/>
      <c r="N33" s="180">
        <f t="shared" si="2"/>
        <v>0</v>
      </c>
      <c r="O33" s="81"/>
      <c r="P33" s="180">
        <f t="shared" si="3"/>
        <v>0</v>
      </c>
      <c r="Q33" s="81"/>
      <c r="R33" s="180">
        <f t="shared" si="4"/>
        <v>0</v>
      </c>
      <c r="S33" s="81"/>
      <c r="T33" s="183">
        <f t="shared" si="5"/>
        <v>0</v>
      </c>
    </row>
    <row r="34" spans="2:20">
      <c r="B34" s="78"/>
      <c r="C34" s="79"/>
      <c r="D34" s="84"/>
      <c r="E34" s="80"/>
      <c r="F34" s="81"/>
      <c r="G34" s="81"/>
      <c r="H34" s="81"/>
      <c r="I34" s="81"/>
      <c r="J34" s="180">
        <f t="shared" si="0"/>
        <v>0</v>
      </c>
      <c r="K34" s="81"/>
      <c r="L34" s="180">
        <f t="shared" si="1"/>
        <v>0</v>
      </c>
      <c r="M34" s="81"/>
      <c r="N34" s="180">
        <f t="shared" si="2"/>
        <v>0</v>
      </c>
      <c r="O34" s="81"/>
      <c r="P34" s="180">
        <f t="shared" si="3"/>
        <v>0</v>
      </c>
      <c r="Q34" s="81"/>
      <c r="R34" s="180">
        <f t="shared" si="4"/>
        <v>0</v>
      </c>
      <c r="S34" s="81"/>
      <c r="T34" s="183">
        <f t="shared" si="5"/>
        <v>0</v>
      </c>
    </row>
    <row r="35" spans="2:20">
      <c r="B35" s="78"/>
      <c r="C35" s="79"/>
      <c r="D35" s="84"/>
      <c r="E35" s="80"/>
      <c r="F35" s="81"/>
      <c r="G35" s="81"/>
      <c r="H35" s="81"/>
      <c r="I35" s="81"/>
      <c r="J35" s="180">
        <f t="shared" si="0"/>
        <v>0</v>
      </c>
      <c r="K35" s="81"/>
      <c r="L35" s="180">
        <f t="shared" si="1"/>
        <v>0</v>
      </c>
      <c r="M35" s="81"/>
      <c r="N35" s="180">
        <f t="shared" si="2"/>
        <v>0</v>
      </c>
      <c r="O35" s="81"/>
      <c r="P35" s="180">
        <f t="shared" si="3"/>
        <v>0</v>
      </c>
      <c r="Q35" s="81"/>
      <c r="R35" s="180">
        <f t="shared" si="4"/>
        <v>0</v>
      </c>
      <c r="S35" s="81"/>
      <c r="T35" s="183">
        <f t="shared" si="5"/>
        <v>0</v>
      </c>
    </row>
    <row r="36" spans="2:20">
      <c r="B36" s="78"/>
      <c r="C36" s="79"/>
      <c r="D36" s="84"/>
      <c r="E36" s="80"/>
      <c r="F36" s="81"/>
      <c r="G36" s="81"/>
      <c r="H36" s="81"/>
      <c r="I36" s="81"/>
      <c r="J36" s="180">
        <f t="shared" si="0"/>
        <v>0</v>
      </c>
      <c r="K36" s="81"/>
      <c r="L36" s="180">
        <f t="shared" si="1"/>
        <v>0</v>
      </c>
      <c r="M36" s="81"/>
      <c r="N36" s="180">
        <f t="shared" si="2"/>
        <v>0</v>
      </c>
      <c r="O36" s="81"/>
      <c r="P36" s="180">
        <f t="shared" si="3"/>
        <v>0</v>
      </c>
      <c r="Q36" s="81"/>
      <c r="R36" s="180">
        <f t="shared" si="4"/>
        <v>0</v>
      </c>
      <c r="S36" s="81"/>
      <c r="T36" s="183">
        <f t="shared" si="5"/>
        <v>0</v>
      </c>
    </row>
    <row r="37" spans="2:20">
      <c r="B37" s="78"/>
      <c r="C37" s="79"/>
      <c r="D37" s="84"/>
      <c r="E37" s="80"/>
      <c r="F37" s="81"/>
      <c r="G37" s="81"/>
      <c r="H37" s="81"/>
      <c r="I37" s="81"/>
      <c r="J37" s="180">
        <f t="shared" si="0"/>
        <v>0</v>
      </c>
      <c r="K37" s="81"/>
      <c r="L37" s="180">
        <f t="shared" si="1"/>
        <v>0</v>
      </c>
      <c r="M37" s="81"/>
      <c r="N37" s="180">
        <f t="shared" si="2"/>
        <v>0</v>
      </c>
      <c r="O37" s="81"/>
      <c r="P37" s="180">
        <f t="shared" si="3"/>
        <v>0</v>
      </c>
      <c r="Q37" s="81"/>
      <c r="R37" s="180">
        <f t="shared" si="4"/>
        <v>0</v>
      </c>
      <c r="S37" s="81"/>
      <c r="T37" s="183">
        <f t="shared" si="5"/>
        <v>0</v>
      </c>
    </row>
    <row r="38" spans="2:20">
      <c r="B38" s="78"/>
      <c r="C38" s="79"/>
      <c r="D38" s="84"/>
      <c r="E38" s="80"/>
      <c r="F38" s="81"/>
      <c r="G38" s="81"/>
      <c r="H38" s="81"/>
      <c r="I38" s="81"/>
      <c r="J38" s="180">
        <f t="shared" si="0"/>
        <v>0</v>
      </c>
      <c r="K38" s="81"/>
      <c r="L38" s="180">
        <f t="shared" si="1"/>
        <v>0</v>
      </c>
      <c r="M38" s="81"/>
      <c r="N38" s="180">
        <f t="shared" si="2"/>
        <v>0</v>
      </c>
      <c r="O38" s="81"/>
      <c r="P38" s="180">
        <f t="shared" si="3"/>
        <v>0</v>
      </c>
      <c r="Q38" s="81"/>
      <c r="R38" s="180">
        <f t="shared" si="4"/>
        <v>0</v>
      </c>
      <c r="S38" s="81"/>
      <c r="T38" s="183">
        <f t="shared" si="5"/>
        <v>0</v>
      </c>
    </row>
    <row r="39" spans="2:20">
      <c r="B39" s="78"/>
      <c r="C39" s="79"/>
      <c r="D39" s="84"/>
      <c r="E39" s="80"/>
      <c r="F39" s="81"/>
      <c r="G39" s="81"/>
      <c r="H39" s="81"/>
      <c r="I39" s="81"/>
      <c r="J39" s="180">
        <f t="shared" si="0"/>
        <v>0</v>
      </c>
      <c r="K39" s="81"/>
      <c r="L39" s="180">
        <f t="shared" si="1"/>
        <v>0</v>
      </c>
      <c r="M39" s="81"/>
      <c r="N39" s="180">
        <f t="shared" si="2"/>
        <v>0</v>
      </c>
      <c r="O39" s="81"/>
      <c r="P39" s="180">
        <f t="shared" si="3"/>
        <v>0</v>
      </c>
      <c r="Q39" s="81"/>
      <c r="R39" s="180">
        <f t="shared" si="4"/>
        <v>0</v>
      </c>
      <c r="S39" s="81"/>
      <c r="T39" s="183">
        <f t="shared" si="5"/>
        <v>0</v>
      </c>
    </row>
    <row r="40" spans="2:20">
      <c r="B40" s="78"/>
      <c r="C40" s="79"/>
      <c r="D40" s="84"/>
      <c r="E40" s="80"/>
      <c r="F40" s="81"/>
      <c r="G40" s="81"/>
      <c r="H40" s="81"/>
      <c r="I40" s="81"/>
      <c r="J40" s="180">
        <f t="shared" si="0"/>
        <v>0</v>
      </c>
      <c r="K40" s="81"/>
      <c r="L40" s="180">
        <f t="shared" si="1"/>
        <v>0</v>
      </c>
      <c r="M40" s="81"/>
      <c r="N40" s="180">
        <f t="shared" si="2"/>
        <v>0</v>
      </c>
      <c r="O40" s="81"/>
      <c r="P40" s="180">
        <f t="shared" si="3"/>
        <v>0</v>
      </c>
      <c r="Q40" s="81"/>
      <c r="R40" s="180">
        <f t="shared" si="4"/>
        <v>0</v>
      </c>
      <c r="S40" s="81"/>
      <c r="T40" s="183">
        <f t="shared" si="5"/>
        <v>0</v>
      </c>
    </row>
    <row r="41" spans="2:20">
      <c r="B41" s="78"/>
      <c r="C41" s="79"/>
      <c r="D41" s="84"/>
      <c r="E41" s="80"/>
      <c r="F41" s="81"/>
      <c r="G41" s="81"/>
      <c r="H41" s="81"/>
      <c r="I41" s="81"/>
      <c r="J41" s="180">
        <f t="shared" si="0"/>
        <v>0</v>
      </c>
      <c r="K41" s="81"/>
      <c r="L41" s="180">
        <f t="shared" si="1"/>
        <v>0</v>
      </c>
      <c r="M41" s="81"/>
      <c r="N41" s="180">
        <f t="shared" si="2"/>
        <v>0</v>
      </c>
      <c r="O41" s="81"/>
      <c r="P41" s="180">
        <f t="shared" si="3"/>
        <v>0</v>
      </c>
      <c r="Q41" s="81"/>
      <c r="R41" s="180">
        <f t="shared" si="4"/>
        <v>0</v>
      </c>
      <c r="S41" s="81"/>
      <c r="T41" s="183">
        <f t="shared" si="5"/>
        <v>0</v>
      </c>
    </row>
    <row r="42" spans="2:20">
      <c r="B42" s="78"/>
      <c r="C42" s="79"/>
      <c r="D42" s="84"/>
      <c r="E42" s="80"/>
      <c r="F42" s="81"/>
      <c r="G42" s="81"/>
      <c r="H42" s="81"/>
      <c r="I42" s="81"/>
      <c r="J42" s="180">
        <f t="shared" si="0"/>
        <v>0</v>
      </c>
      <c r="K42" s="81"/>
      <c r="L42" s="180">
        <f t="shared" si="1"/>
        <v>0</v>
      </c>
      <c r="M42" s="81"/>
      <c r="N42" s="180">
        <f t="shared" si="2"/>
        <v>0</v>
      </c>
      <c r="O42" s="81"/>
      <c r="P42" s="180">
        <f t="shared" si="3"/>
        <v>0</v>
      </c>
      <c r="Q42" s="81"/>
      <c r="R42" s="180">
        <f t="shared" si="4"/>
        <v>0</v>
      </c>
      <c r="S42" s="81"/>
      <c r="T42" s="183">
        <f t="shared" si="5"/>
        <v>0</v>
      </c>
    </row>
    <row r="43" spans="2:20">
      <c r="B43" s="78"/>
      <c r="C43" s="79"/>
      <c r="D43" s="84"/>
      <c r="E43" s="80"/>
      <c r="F43" s="81"/>
      <c r="G43" s="81"/>
      <c r="H43" s="81"/>
      <c r="I43" s="81"/>
      <c r="J43" s="180">
        <f t="shared" si="0"/>
        <v>0</v>
      </c>
      <c r="K43" s="81"/>
      <c r="L43" s="180">
        <f t="shared" si="1"/>
        <v>0</v>
      </c>
      <c r="M43" s="81"/>
      <c r="N43" s="180">
        <f t="shared" si="2"/>
        <v>0</v>
      </c>
      <c r="O43" s="81"/>
      <c r="P43" s="180">
        <f t="shared" si="3"/>
        <v>0</v>
      </c>
      <c r="Q43" s="81"/>
      <c r="R43" s="180">
        <f t="shared" si="4"/>
        <v>0</v>
      </c>
      <c r="S43" s="81"/>
      <c r="T43" s="183">
        <f t="shared" si="5"/>
        <v>0</v>
      </c>
    </row>
    <row r="44" spans="2:20">
      <c r="B44" s="78"/>
      <c r="C44" s="79"/>
      <c r="D44" s="84"/>
      <c r="E44" s="80"/>
      <c r="F44" s="81"/>
      <c r="G44" s="81"/>
      <c r="H44" s="81"/>
      <c r="I44" s="81"/>
      <c r="J44" s="180">
        <f t="shared" si="0"/>
        <v>0</v>
      </c>
      <c r="K44" s="81"/>
      <c r="L44" s="180">
        <f t="shared" si="1"/>
        <v>0</v>
      </c>
      <c r="M44" s="81"/>
      <c r="N44" s="180">
        <f t="shared" si="2"/>
        <v>0</v>
      </c>
      <c r="O44" s="81"/>
      <c r="P44" s="180">
        <f t="shared" si="3"/>
        <v>0</v>
      </c>
      <c r="Q44" s="81"/>
      <c r="R44" s="180">
        <f t="shared" si="4"/>
        <v>0</v>
      </c>
      <c r="S44" s="81"/>
      <c r="T44" s="183">
        <f t="shared" si="5"/>
        <v>0</v>
      </c>
    </row>
    <row r="45" spans="2:20">
      <c r="B45" s="78"/>
      <c r="C45" s="79"/>
      <c r="D45" s="84"/>
      <c r="E45" s="80"/>
      <c r="F45" s="81"/>
      <c r="G45" s="81"/>
      <c r="H45" s="81"/>
      <c r="I45" s="81"/>
      <c r="J45" s="180">
        <f t="shared" si="0"/>
        <v>0</v>
      </c>
      <c r="K45" s="81"/>
      <c r="L45" s="180">
        <f t="shared" si="1"/>
        <v>0</v>
      </c>
      <c r="M45" s="81"/>
      <c r="N45" s="180">
        <f t="shared" si="2"/>
        <v>0</v>
      </c>
      <c r="O45" s="81"/>
      <c r="P45" s="180">
        <f t="shared" si="3"/>
        <v>0</v>
      </c>
      <c r="Q45" s="81"/>
      <c r="R45" s="180">
        <f t="shared" si="4"/>
        <v>0</v>
      </c>
      <c r="S45" s="81"/>
      <c r="T45" s="183">
        <f t="shared" si="5"/>
        <v>0</v>
      </c>
    </row>
    <row r="46" spans="2:20">
      <c r="B46" s="78"/>
      <c r="C46" s="79"/>
      <c r="D46" s="84"/>
      <c r="E46" s="80"/>
      <c r="F46" s="81"/>
      <c r="G46" s="81"/>
      <c r="H46" s="81"/>
      <c r="I46" s="81"/>
      <c r="J46" s="180">
        <f t="shared" si="0"/>
        <v>0</v>
      </c>
      <c r="K46" s="81"/>
      <c r="L46" s="180">
        <f t="shared" si="1"/>
        <v>0</v>
      </c>
      <c r="M46" s="81"/>
      <c r="N46" s="180">
        <f t="shared" si="2"/>
        <v>0</v>
      </c>
      <c r="O46" s="81"/>
      <c r="P46" s="180">
        <f t="shared" si="3"/>
        <v>0</v>
      </c>
      <c r="Q46" s="81"/>
      <c r="R46" s="180">
        <f t="shared" si="4"/>
        <v>0</v>
      </c>
      <c r="S46" s="81"/>
      <c r="T46" s="183">
        <f t="shared" si="5"/>
        <v>0</v>
      </c>
    </row>
    <row r="47" spans="2:20">
      <c r="B47" s="78"/>
      <c r="C47" s="79"/>
      <c r="D47" s="84"/>
      <c r="E47" s="80"/>
      <c r="F47" s="81"/>
      <c r="G47" s="81"/>
      <c r="H47" s="81"/>
      <c r="I47" s="81"/>
      <c r="J47" s="180">
        <f t="shared" si="0"/>
        <v>0</v>
      </c>
      <c r="K47" s="81"/>
      <c r="L47" s="180">
        <f t="shared" si="1"/>
        <v>0</v>
      </c>
      <c r="M47" s="81"/>
      <c r="N47" s="180">
        <f t="shared" si="2"/>
        <v>0</v>
      </c>
      <c r="O47" s="81"/>
      <c r="P47" s="180">
        <f t="shared" si="3"/>
        <v>0</v>
      </c>
      <c r="Q47" s="81"/>
      <c r="R47" s="180">
        <f t="shared" si="4"/>
        <v>0</v>
      </c>
      <c r="S47" s="81"/>
      <c r="T47" s="183">
        <f t="shared" si="5"/>
        <v>0</v>
      </c>
    </row>
    <row r="48" spans="2:20">
      <c r="B48" s="78"/>
      <c r="C48" s="79"/>
      <c r="D48" s="84"/>
      <c r="E48" s="80"/>
      <c r="F48" s="81"/>
      <c r="G48" s="81"/>
      <c r="H48" s="81"/>
      <c r="I48" s="81"/>
      <c r="J48" s="180">
        <f t="shared" si="0"/>
        <v>0</v>
      </c>
      <c r="K48" s="81"/>
      <c r="L48" s="180">
        <f t="shared" si="1"/>
        <v>0</v>
      </c>
      <c r="M48" s="81"/>
      <c r="N48" s="180">
        <f t="shared" si="2"/>
        <v>0</v>
      </c>
      <c r="O48" s="81"/>
      <c r="P48" s="180">
        <f t="shared" si="3"/>
        <v>0</v>
      </c>
      <c r="Q48" s="81"/>
      <c r="R48" s="180">
        <f t="shared" si="4"/>
        <v>0</v>
      </c>
      <c r="S48" s="81"/>
      <c r="T48" s="183">
        <f t="shared" si="5"/>
        <v>0</v>
      </c>
    </row>
    <row r="49" spans="2:20">
      <c r="B49" s="78"/>
      <c r="C49" s="79"/>
      <c r="D49" s="84"/>
      <c r="E49" s="80"/>
      <c r="F49" s="81"/>
      <c r="G49" s="81"/>
      <c r="H49" s="81"/>
      <c r="I49" s="81"/>
      <c r="J49" s="180">
        <f t="shared" si="0"/>
        <v>0</v>
      </c>
      <c r="K49" s="81"/>
      <c r="L49" s="180">
        <f t="shared" si="1"/>
        <v>0</v>
      </c>
      <c r="M49" s="81"/>
      <c r="N49" s="180">
        <f t="shared" si="2"/>
        <v>0</v>
      </c>
      <c r="O49" s="81"/>
      <c r="P49" s="180">
        <f t="shared" si="3"/>
        <v>0</v>
      </c>
      <c r="Q49" s="81"/>
      <c r="R49" s="180">
        <f t="shared" si="4"/>
        <v>0</v>
      </c>
      <c r="S49" s="81"/>
      <c r="T49" s="183">
        <f t="shared" si="5"/>
        <v>0</v>
      </c>
    </row>
    <row r="50" spans="2:20">
      <c r="B50" s="78"/>
      <c r="C50" s="79"/>
      <c r="D50" s="84"/>
      <c r="E50" s="80"/>
      <c r="F50" s="81"/>
      <c r="G50" s="81"/>
      <c r="H50" s="81"/>
      <c r="I50" s="81"/>
      <c r="J50" s="180">
        <f t="shared" si="0"/>
        <v>0</v>
      </c>
      <c r="K50" s="81"/>
      <c r="L50" s="180">
        <f t="shared" si="1"/>
        <v>0</v>
      </c>
      <c r="M50" s="81"/>
      <c r="N50" s="180">
        <f t="shared" si="2"/>
        <v>0</v>
      </c>
      <c r="O50" s="81"/>
      <c r="P50" s="180">
        <f t="shared" si="3"/>
        <v>0</v>
      </c>
      <c r="Q50" s="81"/>
      <c r="R50" s="180">
        <f t="shared" si="4"/>
        <v>0</v>
      </c>
      <c r="S50" s="81"/>
      <c r="T50" s="183">
        <f t="shared" si="5"/>
        <v>0</v>
      </c>
    </row>
    <row r="51" spans="2:20">
      <c r="B51" s="78"/>
      <c r="C51" s="79"/>
      <c r="D51" s="84"/>
      <c r="E51" s="80"/>
      <c r="F51" s="81"/>
      <c r="G51" s="81"/>
      <c r="H51" s="81"/>
      <c r="I51" s="81"/>
      <c r="J51" s="180">
        <f t="shared" si="0"/>
        <v>0</v>
      </c>
      <c r="K51" s="81"/>
      <c r="L51" s="180">
        <f t="shared" si="1"/>
        <v>0</v>
      </c>
      <c r="M51" s="81"/>
      <c r="N51" s="180">
        <f t="shared" si="2"/>
        <v>0</v>
      </c>
      <c r="O51" s="81"/>
      <c r="P51" s="180">
        <f t="shared" si="3"/>
        <v>0</v>
      </c>
      <c r="Q51" s="81"/>
      <c r="R51" s="180">
        <f t="shared" si="4"/>
        <v>0</v>
      </c>
      <c r="S51" s="81"/>
      <c r="T51" s="183">
        <f t="shared" si="5"/>
        <v>0</v>
      </c>
    </row>
    <row r="52" spans="2:20">
      <c r="B52" s="78"/>
      <c r="C52" s="79"/>
      <c r="D52" s="84"/>
      <c r="E52" s="80"/>
      <c r="F52" s="81"/>
      <c r="G52" s="81"/>
      <c r="H52" s="81"/>
      <c r="I52" s="81"/>
      <c r="J52" s="180">
        <f t="shared" si="0"/>
        <v>0</v>
      </c>
      <c r="K52" s="81"/>
      <c r="L52" s="180">
        <f t="shared" si="1"/>
        <v>0</v>
      </c>
      <c r="M52" s="81"/>
      <c r="N52" s="180">
        <f t="shared" si="2"/>
        <v>0</v>
      </c>
      <c r="O52" s="81"/>
      <c r="P52" s="180">
        <f t="shared" si="3"/>
        <v>0</v>
      </c>
      <c r="Q52" s="81"/>
      <c r="R52" s="180">
        <f t="shared" si="4"/>
        <v>0</v>
      </c>
      <c r="S52" s="81"/>
      <c r="T52" s="183">
        <f t="shared" si="5"/>
        <v>0</v>
      </c>
    </row>
    <row r="53" spans="2:20">
      <c r="B53" s="78"/>
      <c r="C53" s="79"/>
      <c r="D53" s="84"/>
      <c r="E53" s="80"/>
      <c r="F53" s="81"/>
      <c r="G53" s="81"/>
      <c r="H53" s="81"/>
      <c r="I53" s="81"/>
      <c r="J53" s="180">
        <f t="shared" si="0"/>
        <v>0</v>
      </c>
      <c r="K53" s="81"/>
      <c r="L53" s="180">
        <f t="shared" si="1"/>
        <v>0</v>
      </c>
      <c r="M53" s="81"/>
      <c r="N53" s="180">
        <f t="shared" si="2"/>
        <v>0</v>
      </c>
      <c r="O53" s="81"/>
      <c r="P53" s="180">
        <f t="shared" si="3"/>
        <v>0</v>
      </c>
      <c r="Q53" s="81"/>
      <c r="R53" s="180">
        <f t="shared" si="4"/>
        <v>0</v>
      </c>
      <c r="S53" s="81"/>
      <c r="T53" s="183">
        <f t="shared" si="5"/>
        <v>0</v>
      </c>
    </row>
    <row r="54" spans="2:20">
      <c r="B54" s="78"/>
      <c r="C54" s="79"/>
      <c r="D54" s="84"/>
      <c r="E54" s="80"/>
      <c r="F54" s="81"/>
      <c r="G54" s="81"/>
      <c r="H54" s="81"/>
      <c r="I54" s="81"/>
      <c r="J54" s="180">
        <f t="shared" si="0"/>
        <v>0</v>
      </c>
      <c r="K54" s="81"/>
      <c r="L54" s="180">
        <f t="shared" si="1"/>
        <v>0</v>
      </c>
      <c r="M54" s="81"/>
      <c r="N54" s="180">
        <f t="shared" si="2"/>
        <v>0</v>
      </c>
      <c r="O54" s="81"/>
      <c r="P54" s="180">
        <f t="shared" si="3"/>
        <v>0</v>
      </c>
      <c r="Q54" s="81"/>
      <c r="R54" s="180">
        <f t="shared" si="4"/>
        <v>0</v>
      </c>
      <c r="S54" s="81"/>
      <c r="T54" s="183">
        <f t="shared" si="5"/>
        <v>0</v>
      </c>
    </row>
    <row r="55" spans="2:20">
      <c r="B55" s="78"/>
      <c r="C55" s="79"/>
      <c r="D55" s="84"/>
      <c r="E55" s="80"/>
      <c r="F55" s="81"/>
      <c r="G55" s="81"/>
      <c r="H55" s="81"/>
      <c r="I55" s="81"/>
      <c r="J55" s="180">
        <f t="shared" si="0"/>
        <v>0</v>
      </c>
      <c r="K55" s="81"/>
      <c r="L55" s="180">
        <f t="shared" si="1"/>
        <v>0</v>
      </c>
      <c r="M55" s="81"/>
      <c r="N55" s="180">
        <f t="shared" si="2"/>
        <v>0</v>
      </c>
      <c r="O55" s="81"/>
      <c r="P55" s="180">
        <f t="shared" si="3"/>
        <v>0</v>
      </c>
      <c r="Q55" s="81"/>
      <c r="R55" s="180">
        <f t="shared" si="4"/>
        <v>0</v>
      </c>
      <c r="S55" s="81"/>
      <c r="T55" s="183">
        <f t="shared" si="5"/>
        <v>0</v>
      </c>
    </row>
    <row r="56" spans="2:20">
      <c r="B56" s="78"/>
      <c r="C56" s="79"/>
      <c r="D56" s="84"/>
      <c r="E56" s="80"/>
      <c r="F56" s="81"/>
      <c r="G56" s="81"/>
      <c r="H56" s="81"/>
      <c r="I56" s="81"/>
      <c r="J56" s="180">
        <f t="shared" si="0"/>
        <v>0</v>
      </c>
      <c r="K56" s="81"/>
      <c r="L56" s="180">
        <f t="shared" si="1"/>
        <v>0</v>
      </c>
      <c r="M56" s="81"/>
      <c r="N56" s="180">
        <f t="shared" si="2"/>
        <v>0</v>
      </c>
      <c r="O56" s="81"/>
      <c r="P56" s="180">
        <f t="shared" si="3"/>
        <v>0</v>
      </c>
      <c r="Q56" s="81"/>
      <c r="R56" s="180">
        <f t="shared" si="4"/>
        <v>0</v>
      </c>
      <c r="S56" s="81"/>
      <c r="T56" s="183">
        <f t="shared" si="5"/>
        <v>0</v>
      </c>
    </row>
    <row r="57" spans="2:20">
      <c r="B57" s="78"/>
      <c r="C57" s="79"/>
      <c r="D57" s="84"/>
      <c r="E57" s="80"/>
      <c r="F57" s="81"/>
      <c r="G57" s="81"/>
      <c r="H57" s="81"/>
      <c r="I57" s="81"/>
      <c r="J57" s="180">
        <f t="shared" si="0"/>
        <v>0</v>
      </c>
      <c r="K57" s="81"/>
      <c r="L57" s="180">
        <f t="shared" si="1"/>
        <v>0</v>
      </c>
      <c r="M57" s="81"/>
      <c r="N57" s="180">
        <f t="shared" si="2"/>
        <v>0</v>
      </c>
      <c r="O57" s="81"/>
      <c r="P57" s="180">
        <f t="shared" si="3"/>
        <v>0</v>
      </c>
      <c r="Q57" s="81"/>
      <c r="R57" s="180">
        <f t="shared" si="4"/>
        <v>0</v>
      </c>
      <c r="S57" s="81"/>
      <c r="T57" s="183">
        <f t="shared" si="5"/>
        <v>0</v>
      </c>
    </row>
    <row r="58" spans="2:20">
      <c r="B58" s="78"/>
      <c r="C58" s="79"/>
      <c r="D58" s="84"/>
      <c r="E58" s="80"/>
      <c r="F58" s="81"/>
      <c r="G58" s="81"/>
      <c r="H58" s="81"/>
      <c r="I58" s="81"/>
      <c r="J58" s="180">
        <f t="shared" si="0"/>
        <v>0</v>
      </c>
      <c r="K58" s="81"/>
      <c r="L58" s="180">
        <f t="shared" si="1"/>
        <v>0</v>
      </c>
      <c r="M58" s="81"/>
      <c r="N58" s="180">
        <f t="shared" si="2"/>
        <v>0</v>
      </c>
      <c r="O58" s="81"/>
      <c r="P58" s="180">
        <f t="shared" si="3"/>
        <v>0</v>
      </c>
      <c r="Q58" s="81"/>
      <c r="R58" s="180">
        <f t="shared" si="4"/>
        <v>0</v>
      </c>
      <c r="S58" s="81"/>
      <c r="T58" s="183">
        <f t="shared" si="5"/>
        <v>0</v>
      </c>
    </row>
    <row r="59" spans="2:20">
      <c r="B59" s="78"/>
      <c r="C59" s="79"/>
      <c r="D59" s="84"/>
      <c r="E59" s="80"/>
      <c r="F59" s="81"/>
      <c r="G59" s="81"/>
      <c r="H59" s="81"/>
      <c r="I59" s="81"/>
      <c r="J59" s="180">
        <f t="shared" si="0"/>
        <v>0</v>
      </c>
      <c r="K59" s="81"/>
      <c r="L59" s="180">
        <f t="shared" si="1"/>
        <v>0</v>
      </c>
      <c r="M59" s="81"/>
      <c r="N59" s="180">
        <f t="shared" si="2"/>
        <v>0</v>
      </c>
      <c r="O59" s="81"/>
      <c r="P59" s="180">
        <f t="shared" si="3"/>
        <v>0</v>
      </c>
      <c r="Q59" s="81"/>
      <c r="R59" s="180">
        <f t="shared" si="4"/>
        <v>0</v>
      </c>
      <c r="S59" s="81"/>
      <c r="T59" s="183">
        <f t="shared" si="5"/>
        <v>0</v>
      </c>
    </row>
    <row r="60" spans="2:20">
      <c r="B60" s="78"/>
      <c r="C60" s="79"/>
      <c r="D60" s="84"/>
      <c r="E60" s="80"/>
      <c r="F60" s="81"/>
      <c r="G60" s="81"/>
      <c r="H60" s="81"/>
      <c r="I60" s="81"/>
      <c r="J60" s="180">
        <f t="shared" si="0"/>
        <v>0</v>
      </c>
      <c r="K60" s="81"/>
      <c r="L60" s="180">
        <f t="shared" si="1"/>
        <v>0</v>
      </c>
      <c r="M60" s="81"/>
      <c r="N60" s="180">
        <f t="shared" si="2"/>
        <v>0</v>
      </c>
      <c r="O60" s="81"/>
      <c r="P60" s="180">
        <f t="shared" si="3"/>
        <v>0</v>
      </c>
      <c r="Q60" s="81"/>
      <c r="R60" s="180">
        <f t="shared" si="4"/>
        <v>0</v>
      </c>
      <c r="S60" s="81"/>
      <c r="T60" s="183">
        <f t="shared" si="5"/>
        <v>0</v>
      </c>
    </row>
    <row r="61" spans="2:20">
      <c r="B61" s="78"/>
      <c r="C61" s="79"/>
      <c r="D61" s="84"/>
      <c r="E61" s="80"/>
      <c r="F61" s="81"/>
      <c r="G61" s="81"/>
      <c r="H61" s="81"/>
      <c r="I61" s="81"/>
      <c r="J61" s="180">
        <f t="shared" si="0"/>
        <v>0</v>
      </c>
      <c r="K61" s="81"/>
      <c r="L61" s="180">
        <f t="shared" si="1"/>
        <v>0</v>
      </c>
      <c r="M61" s="81"/>
      <c r="N61" s="180">
        <f t="shared" si="2"/>
        <v>0</v>
      </c>
      <c r="O61" s="81"/>
      <c r="P61" s="180">
        <f t="shared" si="3"/>
        <v>0</v>
      </c>
      <c r="Q61" s="81"/>
      <c r="R61" s="180">
        <f t="shared" si="4"/>
        <v>0</v>
      </c>
      <c r="S61" s="81"/>
      <c r="T61" s="183">
        <f t="shared" si="5"/>
        <v>0</v>
      </c>
    </row>
    <row r="62" spans="2:20">
      <c r="B62" s="78"/>
      <c r="C62" s="79"/>
      <c r="D62" s="84"/>
      <c r="E62" s="80"/>
      <c r="F62" s="81"/>
      <c r="G62" s="81"/>
      <c r="H62" s="81"/>
      <c r="I62" s="81"/>
      <c r="J62" s="180">
        <f t="shared" si="0"/>
        <v>0</v>
      </c>
      <c r="K62" s="81"/>
      <c r="L62" s="180">
        <f t="shared" si="1"/>
        <v>0</v>
      </c>
      <c r="M62" s="81"/>
      <c r="N62" s="180">
        <f t="shared" si="2"/>
        <v>0</v>
      </c>
      <c r="O62" s="81"/>
      <c r="P62" s="180">
        <f t="shared" si="3"/>
        <v>0</v>
      </c>
      <c r="Q62" s="81"/>
      <c r="R62" s="180">
        <f t="shared" si="4"/>
        <v>0</v>
      </c>
      <c r="S62" s="81"/>
      <c r="T62" s="183">
        <f t="shared" si="5"/>
        <v>0</v>
      </c>
    </row>
    <row r="63" spans="2:20">
      <c r="B63" s="78"/>
      <c r="C63" s="79"/>
      <c r="D63" s="84"/>
      <c r="E63" s="80"/>
      <c r="F63" s="81"/>
      <c r="G63" s="81"/>
      <c r="H63" s="81"/>
      <c r="I63" s="81"/>
      <c r="J63" s="180">
        <f t="shared" si="0"/>
        <v>0</v>
      </c>
      <c r="K63" s="81"/>
      <c r="L63" s="180">
        <f t="shared" si="1"/>
        <v>0</v>
      </c>
      <c r="M63" s="81"/>
      <c r="N63" s="180">
        <f t="shared" si="2"/>
        <v>0</v>
      </c>
      <c r="O63" s="81"/>
      <c r="P63" s="180">
        <f t="shared" si="3"/>
        <v>0</v>
      </c>
      <c r="Q63" s="81"/>
      <c r="R63" s="180">
        <f t="shared" si="4"/>
        <v>0</v>
      </c>
      <c r="S63" s="81"/>
      <c r="T63" s="183">
        <f t="shared" si="5"/>
        <v>0</v>
      </c>
    </row>
    <row r="64" spans="2:20">
      <c r="B64" s="78"/>
      <c r="C64" s="79"/>
      <c r="D64" s="84"/>
      <c r="E64" s="80"/>
      <c r="F64" s="81"/>
      <c r="G64" s="81"/>
      <c r="H64" s="81"/>
      <c r="I64" s="81"/>
      <c r="J64" s="180">
        <f t="shared" si="0"/>
        <v>0</v>
      </c>
      <c r="K64" s="81"/>
      <c r="L64" s="180">
        <f t="shared" si="1"/>
        <v>0</v>
      </c>
      <c r="M64" s="81"/>
      <c r="N64" s="180">
        <f t="shared" si="2"/>
        <v>0</v>
      </c>
      <c r="O64" s="81"/>
      <c r="P64" s="180">
        <f t="shared" si="3"/>
        <v>0</v>
      </c>
      <c r="Q64" s="81"/>
      <c r="R64" s="180">
        <f t="shared" si="4"/>
        <v>0</v>
      </c>
      <c r="S64" s="81"/>
      <c r="T64" s="183">
        <f t="shared" si="5"/>
        <v>0</v>
      </c>
    </row>
    <row r="65" spans="2:20">
      <c r="B65" s="78"/>
      <c r="C65" s="79"/>
      <c r="D65" s="84"/>
      <c r="E65" s="80"/>
      <c r="F65" s="81"/>
      <c r="G65" s="81"/>
      <c r="H65" s="81"/>
      <c r="I65" s="81"/>
      <c r="J65" s="180">
        <f t="shared" si="0"/>
        <v>0</v>
      </c>
      <c r="K65" s="81"/>
      <c r="L65" s="180">
        <f t="shared" si="1"/>
        <v>0</v>
      </c>
      <c r="M65" s="81"/>
      <c r="N65" s="180">
        <f t="shared" si="2"/>
        <v>0</v>
      </c>
      <c r="O65" s="81"/>
      <c r="P65" s="180">
        <f t="shared" si="3"/>
        <v>0</v>
      </c>
      <c r="Q65" s="81"/>
      <c r="R65" s="180">
        <f t="shared" si="4"/>
        <v>0</v>
      </c>
      <c r="S65" s="81"/>
      <c r="T65" s="183">
        <f t="shared" si="5"/>
        <v>0</v>
      </c>
    </row>
    <row r="66" spans="2:20">
      <c r="B66" s="78"/>
      <c r="C66" s="79"/>
      <c r="D66" s="84"/>
      <c r="E66" s="80"/>
      <c r="F66" s="81"/>
      <c r="G66" s="81"/>
      <c r="H66" s="81"/>
      <c r="I66" s="81"/>
      <c r="J66" s="180">
        <f t="shared" si="0"/>
        <v>0</v>
      </c>
      <c r="K66" s="81"/>
      <c r="L66" s="180">
        <f t="shared" si="1"/>
        <v>0</v>
      </c>
      <c r="M66" s="81"/>
      <c r="N66" s="180">
        <f t="shared" si="2"/>
        <v>0</v>
      </c>
      <c r="O66" s="81"/>
      <c r="P66" s="180">
        <f t="shared" si="3"/>
        <v>0</v>
      </c>
      <c r="Q66" s="81"/>
      <c r="R66" s="180">
        <f t="shared" si="4"/>
        <v>0</v>
      </c>
      <c r="S66" s="81"/>
      <c r="T66" s="183">
        <f t="shared" si="5"/>
        <v>0</v>
      </c>
    </row>
    <row r="67" spans="2:20">
      <c r="B67" s="78"/>
      <c r="C67" s="79"/>
      <c r="D67" s="84"/>
      <c r="E67" s="80"/>
      <c r="F67" s="81"/>
      <c r="G67" s="81"/>
      <c r="H67" s="81"/>
      <c r="I67" s="81"/>
      <c r="J67" s="180">
        <f t="shared" si="0"/>
        <v>0</v>
      </c>
      <c r="K67" s="81"/>
      <c r="L67" s="180">
        <f t="shared" si="1"/>
        <v>0</v>
      </c>
      <c r="M67" s="81"/>
      <c r="N67" s="180">
        <f t="shared" si="2"/>
        <v>0</v>
      </c>
      <c r="O67" s="81"/>
      <c r="P67" s="180">
        <f t="shared" si="3"/>
        <v>0</v>
      </c>
      <c r="Q67" s="81"/>
      <c r="R67" s="180">
        <f t="shared" si="4"/>
        <v>0</v>
      </c>
      <c r="S67" s="81"/>
      <c r="T67" s="183">
        <f t="shared" si="5"/>
        <v>0</v>
      </c>
    </row>
    <row r="68" spans="2:20">
      <c r="B68" s="78"/>
      <c r="C68" s="79"/>
      <c r="D68" s="84"/>
      <c r="E68" s="80"/>
      <c r="F68" s="81"/>
      <c r="G68" s="81"/>
      <c r="H68" s="81"/>
      <c r="I68" s="81"/>
      <c r="J68" s="180">
        <f t="shared" si="0"/>
        <v>0</v>
      </c>
      <c r="K68" s="81"/>
      <c r="L68" s="180">
        <f t="shared" si="1"/>
        <v>0</v>
      </c>
      <c r="M68" s="81"/>
      <c r="N68" s="180">
        <f t="shared" si="2"/>
        <v>0</v>
      </c>
      <c r="O68" s="81"/>
      <c r="P68" s="180">
        <f t="shared" si="3"/>
        <v>0</v>
      </c>
      <c r="Q68" s="81"/>
      <c r="R68" s="180">
        <f t="shared" si="4"/>
        <v>0</v>
      </c>
      <c r="S68" s="81"/>
      <c r="T68" s="183">
        <f t="shared" si="5"/>
        <v>0</v>
      </c>
    </row>
    <row r="69" spans="2:20">
      <c r="B69" s="78"/>
      <c r="C69" s="79"/>
      <c r="D69" s="84"/>
      <c r="E69" s="80"/>
      <c r="F69" s="81"/>
      <c r="G69" s="81"/>
      <c r="H69" s="81"/>
      <c r="I69" s="81"/>
      <c r="J69" s="180">
        <f t="shared" si="0"/>
        <v>0</v>
      </c>
      <c r="K69" s="81"/>
      <c r="L69" s="180">
        <f t="shared" si="1"/>
        <v>0</v>
      </c>
      <c r="M69" s="81"/>
      <c r="N69" s="180">
        <f t="shared" si="2"/>
        <v>0</v>
      </c>
      <c r="O69" s="81"/>
      <c r="P69" s="180">
        <f t="shared" si="3"/>
        <v>0</v>
      </c>
      <c r="Q69" s="81"/>
      <c r="R69" s="180">
        <f t="shared" si="4"/>
        <v>0</v>
      </c>
      <c r="S69" s="81"/>
      <c r="T69" s="183">
        <f t="shared" si="5"/>
        <v>0</v>
      </c>
    </row>
    <row r="70" spans="2:20">
      <c r="B70" s="78"/>
      <c r="C70" s="79"/>
      <c r="D70" s="84"/>
      <c r="E70" s="80"/>
      <c r="F70" s="81"/>
      <c r="G70" s="81"/>
      <c r="H70" s="81"/>
      <c r="I70" s="81"/>
      <c r="J70" s="180">
        <f t="shared" ref="J70:J133" si="6">I70*IF(D70,FE_VoitureED/D70,0)</f>
        <v>0</v>
      </c>
      <c r="K70" s="81"/>
      <c r="L70" s="180">
        <f t="shared" ref="L70:L133" si="7">K70*IF(D70,FE_VUS/D70,0)</f>
        <v>0</v>
      </c>
      <c r="M70" s="81"/>
      <c r="N70" s="180">
        <f t="shared" ref="N70:N133" si="8">M70*IF(D70,FE_Electrique/D70,0)</f>
        <v>0</v>
      </c>
      <c r="O70" s="81"/>
      <c r="P70" s="180">
        <f t="shared" ref="P70:P133" si="9">O70*IF(D70,FE_Hybride/D70,0)</f>
        <v>0</v>
      </c>
      <c r="Q70" s="81"/>
      <c r="R70" s="180">
        <f t="shared" ref="R70:R133" si="10">Q70*IF(D70,FE_Moto/D70,0)</f>
        <v>0</v>
      </c>
      <c r="S70" s="81"/>
      <c r="T70" s="183">
        <f t="shared" ref="T70:T133" si="11">E70*FE_Metro+F70*FE_Marche+G70*FE_BusUrbain+H70*FE_Train+I70*IF(D70,FE_VoitureED/D70,0)+K70*IF(D70,FE_VUS/D70,0)+M70*IF(D70,FE_Electrique/D70,0)+O70*IF(D70,FE_Hybride/D70,0)+Q70*IF(D70,FE_Moto/D70,0)+S70*FE_Avion</f>
        <v>0</v>
      </c>
    </row>
    <row r="71" spans="2:20">
      <c r="B71" s="78"/>
      <c r="C71" s="79"/>
      <c r="D71" s="84"/>
      <c r="E71" s="80"/>
      <c r="F71" s="81"/>
      <c r="G71" s="81"/>
      <c r="H71" s="81"/>
      <c r="I71" s="81"/>
      <c r="J71" s="180">
        <f t="shared" si="6"/>
        <v>0</v>
      </c>
      <c r="K71" s="81"/>
      <c r="L71" s="180">
        <f t="shared" si="7"/>
        <v>0</v>
      </c>
      <c r="M71" s="81"/>
      <c r="N71" s="180">
        <f t="shared" si="8"/>
        <v>0</v>
      </c>
      <c r="O71" s="81"/>
      <c r="P71" s="180">
        <f t="shared" si="9"/>
        <v>0</v>
      </c>
      <c r="Q71" s="81"/>
      <c r="R71" s="180">
        <f t="shared" si="10"/>
        <v>0</v>
      </c>
      <c r="S71" s="81"/>
      <c r="T71" s="183">
        <f t="shared" si="11"/>
        <v>0</v>
      </c>
    </row>
    <row r="72" spans="2:20">
      <c r="B72" s="78"/>
      <c r="C72" s="79"/>
      <c r="D72" s="84"/>
      <c r="E72" s="80"/>
      <c r="F72" s="81"/>
      <c r="G72" s="81"/>
      <c r="H72" s="81"/>
      <c r="I72" s="81"/>
      <c r="J72" s="180">
        <f t="shared" si="6"/>
        <v>0</v>
      </c>
      <c r="K72" s="81"/>
      <c r="L72" s="180">
        <f t="shared" si="7"/>
        <v>0</v>
      </c>
      <c r="M72" s="81"/>
      <c r="N72" s="180">
        <f t="shared" si="8"/>
        <v>0</v>
      </c>
      <c r="O72" s="81"/>
      <c r="P72" s="180">
        <f t="shared" si="9"/>
        <v>0</v>
      </c>
      <c r="Q72" s="81"/>
      <c r="R72" s="180">
        <f t="shared" si="10"/>
        <v>0</v>
      </c>
      <c r="S72" s="81"/>
      <c r="T72" s="183">
        <f t="shared" si="11"/>
        <v>0</v>
      </c>
    </row>
    <row r="73" spans="2:20">
      <c r="B73" s="78"/>
      <c r="C73" s="79"/>
      <c r="D73" s="84"/>
      <c r="E73" s="80"/>
      <c r="F73" s="81"/>
      <c r="G73" s="81"/>
      <c r="H73" s="81"/>
      <c r="I73" s="81"/>
      <c r="J73" s="180">
        <f t="shared" si="6"/>
        <v>0</v>
      </c>
      <c r="K73" s="81"/>
      <c r="L73" s="180">
        <f t="shared" si="7"/>
        <v>0</v>
      </c>
      <c r="M73" s="81"/>
      <c r="N73" s="180">
        <f t="shared" si="8"/>
        <v>0</v>
      </c>
      <c r="O73" s="81"/>
      <c r="P73" s="180">
        <f t="shared" si="9"/>
        <v>0</v>
      </c>
      <c r="Q73" s="81"/>
      <c r="R73" s="180">
        <f t="shared" si="10"/>
        <v>0</v>
      </c>
      <c r="S73" s="81"/>
      <c r="T73" s="183">
        <f t="shared" si="11"/>
        <v>0</v>
      </c>
    </row>
    <row r="74" spans="2:20">
      <c r="B74" s="78"/>
      <c r="C74" s="79"/>
      <c r="D74" s="84"/>
      <c r="E74" s="80"/>
      <c r="F74" s="81"/>
      <c r="G74" s="81"/>
      <c r="H74" s="81"/>
      <c r="I74" s="81"/>
      <c r="J74" s="180">
        <f t="shared" si="6"/>
        <v>0</v>
      </c>
      <c r="K74" s="81"/>
      <c r="L74" s="180">
        <f t="shared" si="7"/>
        <v>0</v>
      </c>
      <c r="M74" s="81"/>
      <c r="N74" s="180">
        <f t="shared" si="8"/>
        <v>0</v>
      </c>
      <c r="O74" s="81"/>
      <c r="P74" s="180">
        <f t="shared" si="9"/>
        <v>0</v>
      </c>
      <c r="Q74" s="81"/>
      <c r="R74" s="180">
        <f t="shared" si="10"/>
        <v>0</v>
      </c>
      <c r="S74" s="81"/>
      <c r="T74" s="183">
        <f t="shared" si="11"/>
        <v>0</v>
      </c>
    </row>
    <row r="75" spans="2:20">
      <c r="B75" s="78"/>
      <c r="C75" s="79"/>
      <c r="D75" s="84"/>
      <c r="E75" s="80"/>
      <c r="F75" s="81"/>
      <c r="G75" s="81"/>
      <c r="H75" s="81"/>
      <c r="I75" s="81"/>
      <c r="J75" s="180">
        <f t="shared" si="6"/>
        <v>0</v>
      </c>
      <c r="K75" s="81"/>
      <c r="L75" s="180">
        <f t="shared" si="7"/>
        <v>0</v>
      </c>
      <c r="M75" s="81"/>
      <c r="N75" s="180">
        <f t="shared" si="8"/>
        <v>0</v>
      </c>
      <c r="O75" s="81"/>
      <c r="P75" s="180">
        <f t="shared" si="9"/>
        <v>0</v>
      </c>
      <c r="Q75" s="81"/>
      <c r="R75" s="180">
        <f t="shared" si="10"/>
        <v>0</v>
      </c>
      <c r="S75" s="81"/>
      <c r="T75" s="183">
        <f t="shared" si="11"/>
        <v>0</v>
      </c>
    </row>
    <row r="76" spans="2:20">
      <c r="B76" s="78"/>
      <c r="C76" s="79"/>
      <c r="D76" s="84"/>
      <c r="E76" s="80"/>
      <c r="F76" s="81"/>
      <c r="G76" s="81"/>
      <c r="H76" s="81"/>
      <c r="I76" s="81"/>
      <c r="J76" s="180">
        <f t="shared" si="6"/>
        <v>0</v>
      </c>
      <c r="K76" s="81"/>
      <c r="L76" s="180">
        <f t="shared" si="7"/>
        <v>0</v>
      </c>
      <c r="M76" s="81"/>
      <c r="N76" s="180">
        <f t="shared" si="8"/>
        <v>0</v>
      </c>
      <c r="O76" s="81"/>
      <c r="P76" s="180">
        <f t="shared" si="9"/>
        <v>0</v>
      </c>
      <c r="Q76" s="81"/>
      <c r="R76" s="180">
        <f t="shared" si="10"/>
        <v>0</v>
      </c>
      <c r="S76" s="81"/>
      <c r="T76" s="183">
        <f t="shared" si="11"/>
        <v>0</v>
      </c>
    </row>
    <row r="77" spans="2:20">
      <c r="B77" s="78"/>
      <c r="C77" s="79"/>
      <c r="D77" s="84"/>
      <c r="E77" s="80"/>
      <c r="F77" s="81"/>
      <c r="G77" s="81"/>
      <c r="H77" s="81"/>
      <c r="I77" s="81"/>
      <c r="J77" s="180">
        <f t="shared" si="6"/>
        <v>0</v>
      </c>
      <c r="K77" s="81"/>
      <c r="L77" s="180">
        <f t="shared" si="7"/>
        <v>0</v>
      </c>
      <c r="M77" s="81"/>
      <c r="N77" s="180">
        <f t="shared" si="8"/>
        <v>0</v>
      </c>
      <c r="O77" s="81"/>
      <c r="P77" s="180">
        <f t="shared" si="9"/>
        <v>0</v>
      </c>
      <c r="Q77" s="81"/>
      <c r="R77" s="180">
        <f t="shared" si="10"/>
        <v>0</v>
      </c>
      <c r="S77" s="81"/>
      <c r="T77" s="183">
        <f t="shared" si="11"/>
        <v>0</v>
      </c>
    </row>
    <row r="78" spans="2:20">
      <c r="B78" s="78"/>
      <c r="C78" s="79"/>
      <c r="D78" s="84"/>
      <c r="E78" s="80"/>
      <c r="F78" s="81"/>
      <c r="G78" s="81"/>
      <c r="H78" s="81"/>
      <c r="I78" s="81"/>
      <c r="J78" s="180">
        <f t="shared" si="6"/>
        <v>0</v>
      </c>
      <c r="K78" s="81"/>
      <c r="L78" s="180">
        <f t="shared" si="7"/>
        <v>0</v>
      </c>
      <c r="M78" s="81"/>
      <c r="N78" s="180">
        <f t="shared" si="8"/>
        <v>0</v>
      </c>
      <c r="O78" s="81"/>
      <c r="P78" s="180">
        <f t="shared" si="9"/>
        <v>0</v>
      </c>
      <c r="Q78" s="81"/>
      <c r="R78" s="180">
        <f t="shared" si="10"/>
        <v>0</v>
      </c>
      <c r="S78" s="81"/>
      <c r="T78" s="183">
        <f t="shared" si="11"/>
        <v>0</v>
      </c>
    </row>
    <row r="79" spans="2:20">
      <c r="B79" s="78"/>
      <c r="C79" s="79"/>
      <c r="D79" s="84"/>
      <c r="E79" s="80"/>
      <c r="F79" s="81"/>
      <c r="G79" s="81"/>
      <c r="H79" s="81"/>
      <c r="I79" s="81"/>
      <c r="J79" s="180">
        <f t="shared" si="6"/>
        <v>0</v>
      </c>
      <c r="K79" s="81"/>
      <c r="L79" s="180">
        <f t="shared" si="7"/>
        <v>0</v>
      </c>
      <c r="M79" s="81"/>
      <c r="N79" s="180">
        <f t="shared" si="8"/>
        <v>0</v>
      </c>
      <c r="O79" s="81"/>
      <c r="P79" s="180">
        <f t="shared" si="9"/>
        <v>0</v>
      </c>
      <c r="Q79" s="81"/>
      <c r="R79" s="180">
        <f t="shared" si="10"/>
        <v>0</v>
      </c>
      <c r="S79" s="81"/>
      <c r="T79" s="183">
        <f t="shared" si="11"/>
        <v>0</v>
      </c>
    </row>
    <row r="80" spans="2:20">
      <c r="B80" s="78"/>
      <c r="C80" s="79"/>
      <c r="D80" s="84"/>
      <c r="E80" s="80"/>
      <c r="F80" s="81"/>
      <c r="G80" s="81"/>
      <c r="H80" s="81"/>
      <c r="I80" s="81"/>
      <c r="J80" s="180">
        <f t="shared" si="6"/>
        <v>0</v>
      </c>
      <c r="K80" s="81"/>
      <c r="L80" s="180">
        <f t="shared" si="7"/>
        <v>0</v>
      </c>
      <c r="M80" s="81"/>
      <c r="N80" s="180">
        <f t="shared" si="8"/>
        <v>0</v>
      </c>
      <c r="O80" s="81"/>
      <c r="P80" s="180">
        <f t="shared" si="9"/>
        <v>0</v>
      </c>
      <c r="Q80" s="81"/>
      <c r="R80" s="180">
        <f t="shared" si="10"/>
        <v>0</v>
      </c>
      <c r="S80" s="81"/>
      <c r="T80" s="183">
        <f t="shared" si="11"/>
        <v>0</v>
      </c>
    </row>
    <row r="81" spans="2:20">
      <c r="B81" s="78"/>
      <c r="C81" s="79"/>
      <c r="D81" s="84"/>
      <c r="E81" s="80"/>
      <c r="F81" s="81"/>
      <c r="G81" s="81"/>
      <c r="H81" s="81"/>
      <c r="I81" s="81"/>
      <c r="J81" s="180">
        <f t="shared" si="6"/>
        <v>0</v>
      </c>
      <c r="K81" s="81"/>
      <c r="L81" s="180">
        <f t="shared" si="7"/>
        <v>0</v>
      </c>
      <c r="M81" s="81"/>
      <c r="N81" s="180">
        <f t="shared" si="8"/>
        <v>0</v>
      </c>
      <c r="O81" s="81"/>
      <c r="P81" s="180">
        <f t="shared" si="9"/>
        <v>0</v>
      </c>
      <c r="Q81" s="81"/>
      <c r="R81" s="180">
        <f t="shared" si="10"/>
        <v>0</v>
      </c>
      <c r="S81" s="81"/>
      <c r="T81" s="183">
        <f t="shared" si="11"/>
        <v>0</v>
      </c>
    </row>
    <row r="82" spans="2:20">
      <c r="B82" s="78"/>
      <c r="C82" s="79"/>
      <c r="D82" s="84"/>
      <c r="E82" s="80"/>
      <c r="F82" s="81"/>
      <c r="G82" s="81"/>
      <c r="H82" s="81"/>
      <c r="I82" s="81"/>
      <c r="J82" s="180">
        <f t="shared" si="6"/>
        <v>0</v>
      </c>
      <c r="K82" s="81"/>
      <c r="L82" s="180">
        <f t="shared" si="7"/>
        <v>0</v>
      </c>
      <c r="M82" s="81"/>
      <c r="N82" s="180">
        <f t="shared" si="8"/>
        <v>0</v>
      </c>
      <c r="O82" s="81"/>
      <c r="P82" s="180">
        <f t="shared" si="9"/>
        <v>0</v>
      </c>
      <c r="Q82" s="81"/>
      <c r="R82" s="180">
        <f t="shared" si="10"/>
        <v>0</v>
      </c>
      <c r="S82" s="81"/>
      <c r="T82" s="183">
        <f t="shared" si="11"/>
        <v>0</v>
      </c>
    </row>
    <row r="83" spans="2:20">
      <c r="B83" s="78"/>
      <c r="C83" s="79"/>
      <c r="D83" s="84"/>
      <c r="E83" s="80"/>
      <c r="F83" s="81"/>
      <c r="G83" s="81"/>
      <c r="H83" s="81"/>
      <c r="I83" s="81"/>
      <c r="J83" s="180">
        <f t="shared" si="6"/>
        <v>0</v>
      </c>
      <c r="K83" s="81"/>
      <c r="L83" s="180">
        <f t="shared" si="7"/>
        <v>0</v>
      </c>
      <c r="M83" s="81"/>
      <c r="N83" s="180">
        <f t="shared" si="8"/>
        <v>0</v>
      </c>
      <c r="O83" s="81"/>
      <c r="P83" s="180">
        <f t="shared" si="9"/>
        <v>0</v>
      </c>
      <c r="Q83" s="81"/>
      <c r="R83" s="180">
        <f t="shared" si="10"/>
        <v>0</v>
      </c>
      <c r="S83" s="81"/>
      <c r="T83" s="183">
        <f t="shared" si="11"/>
        <v>0</v>
      </c>
    </row>
    <row r="84" spans="2:20">
      <c r="B84" s="78"/>
      <c r="C84" s="79"/>
      <c r="D84" s="84"/>
      <c r="E84" s="80"/>
      <c r="F84" s="81"/>
      <c r="G84" s="81"/>
      <c r="H84" s="81"/>
      <c r="I84" s="81"/>
      <c r="J84" s="180">
        <f t="shared" si="6"/>
        <v>0</v>
      </c>
      <c r="K84" s="81"/>
      <c r="L84" s="180">
        <f t="shared" si="7"/>
        <v>0</v>
      </c>
      <c r="M84" s="81"/>
      <c r="N84" s="180">
        <f t="shared" si="8"/>
        <v>0</v>
      </c>
      <c r="O84" s="81"/>
      <c r="P84" s="180">
        <f t="shared" si="9"/>
        <v>0</v>
      </c>
      <c r="Q84" s="81"/>
      <c r="R84" s="180">
        <f t="shared" si="10"/>
        <v>0</v>
      </c>
      <c r="S84" s="81"/>
      <c r="T84" s="183">
        <f t="shared" si="11"/>
        <v>0</v>
      </c>
    </row>
    <row r="85" spans="2:20">
      <c r="B85" s="78"/>
      <c r="C85" s="79"/>
      <c r="D85" s="84"/>
      <c r="E85" s="80"/>
      <c r="F85" s="81"/>
      <c r="G85" s="81"/>
      <c r="H85" s="81"/>
      <c r="I85" s="81"/>
      <c r="J85" s="180">
        <f t="shared" si="6"/>
        <v>0</v>
      </c>
      <c r="K85" s="81"/>
      <c r="L85" s="180">
        <f t="shared" si="7"/>
        <v>0</v>
      </c>
      <c r="M85" s="81"/>
      <c r="N85" s="180">
        <f t="shared" si="8"/>
        <v>0</v>
      </c>
      <c r="O85" s="81"/>
      <c r="P85" s="180">
        <f t="shared" si="9"/>
        <v>0</v>
      </c>
      <c r="Q85" s="81"/>
      <c r="R85" s="180">
        <f t="shared" si="10"/>
        <v>0</v>
      </c>
      <c r="S85" s="81"/>
      <c r="T85" s="183">
        <f t="shared" si="11"/>
        <v>0</v>
      </c>
    </row>
    <row r="86" spans="2:20">
      <c r="B86" s="78"/>
      <c r="C86" s="79"/>
      <c r="D86" s="84"/>
      <c r="E86" s="80"/>
      <c r="F86" s="81"/>
      <c r="G86" s="81"/>
      <c r="H86" s="81"/>
      <c r="I86" s="81"/>
      <c r="J86" s="180">
        <f t="shared" si="6"/>
        <v>0</v>
      </c>
      <c r="K86" s="81"/>
      <c r="L86" s="180">
        <f t="shared" si="7"/>
        <v>0</v>
      </c>
      <c r="M86" s="81"/>
      <c r="N86" s="180">
        <f t="shared" si="8"/>
        <v>0</v>
      </c>
      <c r="O86" s="81"/>
      <c r="P86" s="180">
        <f t="shared" si="9"/>
        <v>0</v>
      </c>
      <c r="Q86" s="81"/>
      <c r="R86" s="180">
        <f t="shared" si="10"/>
        <v>0</v>
      </c>
      <c r="S86" s="81"/>
      <c r="T86" s="183">
        <f t="shared" si="11"/>
        <v>0</v>
      </c>
    </row>
    <row r="87" spans="2:20">
      <c r="B87" s="78"/>
      <c r="C87" s="79"/>
      <c r="D87" s="84"/>
      <c r="E87" s="80"/>
      <c r="F87" s="81"/>
      <c r="G87" s="81"/>
      <c r="H87" s="81"/>
      <c r="I87" s="81"/>
      <c r="J87" s="180">
        <f t="shared" si="6"/>
        <v>0</v>
      </c>
      <c r="K87" s="81"/>
      <c r="L87" s="180">
        <f t="shared" si="7"/>
        <v>0</v>
      </c>
      <c r="M87" s="81"/>
      <c r="N87" s="180">
        <f t="shared" si="8"/>
        <v>0</v>
      </c>
      <c r="O87" s="81"/>
      <c r="P87" s="180">
        <f t="shared" si="9"/>
        <v>0</v>
      </c>
      <c r="Q87" s="81"/>
      <c r="R87" s="180">
        <f t="shared" si="10"/>
        <v>0</v>
      </c>
      <c r="S87" s="81"/>
      <c r="T87" s="183">
        <f t="shared" si="11"/>
        <v>0</v>
      </c>
    </row>
    <row r="88" spans="2:20">
      <c r="B88" s="78"/>
      <c r="C88" s="79"/>
      <c r="D88" s="84"/>
      <c r="E88" s="80"/>
      <c r="F88" s="81"/>
      <c r="G88" s="81"/>
      <c r="H88" s="81"/>
      <c r="I88" s="81"/>
      <c r="J88" s="180">
        <f t="shared" si="6"/>
        <v>0</v>
      </c>
      <c r="K88" s="81"/>
      <c r="L88" s="180">
        <f t="shared" si="7"/>
        <v>0</v>
      </c>
      <c r="M88" s="81"/>
      <c r="N88" s="180">
        <f t="shared" si="8"/>
        <v>0</v>
      </c>
      <c r="O88" s="81"/>
      <c r="P88" s="180">
        <f t="shared" si="9"/>
        <v>0</v>
      </c>
      <c r="Q88" s="81"/>
      <c r="R88" s="180">
        <f t="shared" si="10"/>
        <v>0</v>
      </c>
      <c r="S88" s="81"/>
      <c r="T88" s="183">
        <f t="shared" si="11"/>
        <v>0</v>
      </c>
    </row>
    <row r="89" spans="2:20">
      <c r="B89" s="78"/>
      <c r="C89" s="79"/>
      <c r="D89" s="84"/>
      <c r="E89" s="80"/>
      <c r="F89" s="81"/>
      <c r="G89" s="81"/>
      <c r="H89" s="81"/>
      <c r="I89" s="81"/>
      <c r="J89" s="180">
        <f t="shared" si="6"/>
        <v>0</v>
      </c>
      <c r="K89" s="81"/>
      <c r="L89" s="180">
        <f t="shared" si="7"/>
        <v>0</v>
      </c>
      <c r="M89" s="81"/>
      <c r="N89" s="180">
        <f t="shared" si="8"/>
        <v>0</v>
      </c>
      <c r="O89" s="81"/>
      <c r="P89" s="180">
        <f t="shared" si="9"/>
        <v>0</v>
      </c>
      <c r="Q89" s="81"/>
      <c r="R89" s="180">
        <f t="shared" si="10"/>
        <v>0</v>
      </c>
      <c r="S89" s="81"/>
      <c r="T89" s="183">
        <f t="shared" si="11"/>
        <v>0</v>
      </c>
    </row>
    <row r="90" spans="2:20">
      <c r="B90" s="78"/>
      <c r="C90" s="79"/>
      <c r="D90" s="84"/>
      <c r="E90" s="80"/>
      <c r="F90" s="81"/>
      <c r="G90" s="81"/>
      <c r="H90" s="81"/>
      <c r="I90" s="81"/>
      <c r="J90" s="180">
        <f t="shared" si="6"/>
        <v>0</v>
      </c>
      <c r="K90" s="81"/>
      <c r="L90" s="180">
        <f t="shared" si="7"/>
        <v>0</v>
      </c>
      <c r="M90" s="81"/>
      <c r="N90" s="180">
        <f t="shared" si="8"/>
        <v>0</v>
      </c>
      <c r="O90" s="81"/>
      <c r="P90" s="180">
        <f t="shared" si="9"/>
        <v>0</v>
      </c>
      <c r="Q90" s="81"/>
      <c r="R90" s="180">
        <f t="shared" si="10"/>
        <v>0</v>
      </c>
      <c r="S90" s="81"/>
      <c r="T90" s="183">
        <f t="shared" si="11"/>
        <v>0</v>
      </c>
    </row>
    <row r="91" spans="2:20">
      <c r="B91" s="78"/>
      <c r="C91" s="79"/>
      <c r="D91" s="84"/>
      <c r="E91" s="80"/>
      <c r="F91" s="81"/>
      <c r="G91" s="81"/>
      <c r="H91" s="81"/>
      <c r="I91" s="81"/>
      <c r="J91" s="180">
        <f t="shared" si="6"/>
        <v>0</v>
      </c>
      <c r="K91" s="81"/>
      <c r="L91" s="180">
        <f t="shared" si="7"/>
        <v>0</v>
      </c>
      <c r="M91" s="81"/>
      <c r="N91" s="180">
        <f t="shared" si="8"/>
        <v>0</v>
      </c>
      <c r="O91" s="81"/>
      <c r="P91" s="180">
        <f t="shared" si="9"/>
        <v>0</v>
      </c>
      <c r="Q91" s="81"/>
      <c r="R91" s="180">
        <f t="shared" si="10"/>
        <v>0</v>
      </c>
      <c r="S91" s="81"/>
      <c r="T91" s="183">
        <f t="shared" si="11"/>
        <v>0</v>
      </c>
    </row>
    <row r="92" spans="2:20">
      <c r="B92" s="78"/>
      <c r="C92" s="79"/>
      <c r="D92" s="84"/>
      <c r="E92" s="80"/>
      <c r="F92" s="81"/>
      <c r="G92" s="81"/>
      <c r="H92" s="81"/>
      <c r="I92" s="81"/>
      <c r="J92" s="180">
        <f t="shared" si="6"/>
        <v>0</v>
      </c>
      <c r="K92" s="81"/>
      <c r="L92" s="180">
        <f t="shared" si="7"/>
        <v>0</v>
      </c>
      <c r="M92" s="81"/>
      <c r="N92" s="180">
        <f t="shared" si="8"/>
        <v>0</v>
      </c>
      <c r="O92" s="81"/>
      <c r="P92" s="180">
        <f t="shared" si="9"/>
        <v>0</v>
      </c>
      <c r="Q92" s="81"/>
      <c r="R92" s="180">
        <f t="shared" si="10"/>
        <v>0</v>
      </c>
      <c r="S92" s="81"/>
      <c r="T92" s="183">
        <f t="shared" si="11"/>
        <v>0</v>
      </c>
    </row>
    <row r="93" spans="2:20">
      <c r="B93" s="78"/>
      <c r="C93" s="79"/>
      <c r="D93" s="84"/>
      <c r="E93" s="80"/>
      <c r="F93" s="81"/>
      <c r="G93" s="81"/>
      <c r="H93" s="81"/>
      <c r="I93" s="81"/>
      <c r="J93" s="180">
        <f t="shared" si="6"/>
        <v>0</v>
      </c>
      <c r="K93" s="81"/>
      <c r="L93" s="180">
        <f t="shared" si="7"/>
        <v>0</v>
      </c>
      <c r="M93" s="81"/>
      <c r="N93" s="180">
        <f t="shared" si="8"/>
        <v>0</v>
      </c>
      <c r="O93" s="81"/>
      <c r="P93" s="180">
        <f t="shared" si="9"/>
        <v>0</v>
      </c>
      <c r="Q93" s="81"/>
      <c r="R93" s="180">
        <f t="shared" si="10"/>
        <v>0</v>
      </c>
      <c r="S93" s="81"/>
      <c r="T93" s="183">
        <f t="shared" si="11"/>
        <v>0</v>
      </c>
    </row>
    <row r="94" spans="2:20">
      <c r="B94" s="78"/>
      <c r="C94" s="79"/>
      <c r="D94" s="84"/>
      <c r="E94" s="80"/>
      <c r="F94" s="81"/>
      <c r="G94" s="81"/>
      <c r="H94" s="81"/>
      <c r="I94" s="81"/>
      <c r="J94" s="180">
        <f t="shared" si="6"/>
        <v>0</v>
      </c>
      <c r="K94" s="81"/>
      <c r="L94" s="180">
        <f t="shared" si="7"/>
        <v>0</v>
      </c>
      <c r="M94" s="81"/>
      <c r="N94" s="180">
        <f t="shared" si="8"/>
        <v>0</v>
      </c>
      <c r="O94" s="81"/>
      <c r="P94" s="180">
        <f t="shared" si="9"/>
        <v>0</v>
      </c>
      <c r="Q94" s="81"/>
      <c r="R94" s="180">
        <f t="shared" si="10"/>
        <v>0</v>
      </c>
      <c r="S94" s="81"/>
      <c r="T94" s="183">
        <f t="shared" si="11"/>
        <v>0</v>
      </c>
    </row>
    <row r="95" spans="2:20">
      <c r="B95" s="78"/>
      <c r="C95" s="79"/>
      <c r="D95" s="84"/>
      <c r="E95" s="80"/>
      <c r="F95" s="81"/>
      <c r="G95" s="81"/>
      <c r="H95" s="81"/>
      <c r="I95" s="81"/>
      <c r="J95" s="180">
        <f t="shared" si="6"/>
        <v>0</v>
      </c>
      <c r="K95" s="81"/>
      <c r="L95" s="180">
        <f t="shared" si="7"/>
        <v>0</v>
      </c>
      <c r="M95" s="81"/>
      <c r="N95" s="180">
        <f t="shared" si="8"/>
        <v>0</v>
      </c>
      <c r="O95" s="81"/>
      <c r="P95" s="180">
        <f t="shared" si="9"/>
        <v>0</v>
      </c>
      <c r="Q95" s="81"/>
      <c r="R95" s="180">
        <f t="shared" si="10"/>
        <v>0</v>
      </c>
      <c r="S95" s="81"/>
      <c r="T95" s="183">
        <f t="shared" si="11"/>
        <v>0</v>
      </c>
    </row>
    <row r="96" spans="2:20">
      <c r="B96" s="78"/>
      <c r="C96" s="79"/>
      <c r="D96" s="84"/>
      <c r="E96" s="80"/>
      <c r="F96" s="81"/>
      <c r="G96" s="81"/>
      <c r="H96" s="81"/>
      <c r="I96" s="81"/>
      <c r="J96" s="180">
        <f t="shared" si="6"/>
        <v>0</v>
      </c>
      <c r="K96" s="81"/>
      <c r="L96" s="180">
        <f t="shared" si="7"/>
        <v>0</v>
      </c>
      <c r="M96" s="81"/>
      <c r="N96" s="180">
        <f t="shared" si="8"/>
        <v>0</v>
      </c>
      <c r="O96" s="81"/>
      <c r="P96" s="180">
        <f t="shared" si="9"/>
        <v>0</v>
      </c>
      <c r="Q96" s="81"/>
      <c r="R96" s="180">
        <f t="shared" si="10"/>
        <v>0</v>
      </c>
      <c r="S96" s="81"/>
      <c r="T96" s="183">
        <f t="shared" si="11"/>
        <v>0</v>
      </c>
    </row>
    <row r="97" spans="2:20">
      <c r="B97" s="78"/>
      <c r="C97" s="79"/>
      <c r="D97" s="84"/>
      <c r="E97" s="80"/>
      <c r="F97" s="81"/>
      <c r="G97" s="81"/>
      <c r="H97" s="81"/>
      <c r="I97" s="81"/>
      <c r="J97" s="180">
        <f t="shared" si="6"/>
        <v>0</v>
      </c>
      <c r="K97" s="81"/>
      <c r="L97" s="180">
        <f t="shared" si="7"/>
        <v>0</v>
      </c>
      <c r="M97" s="81"/>
      <c r="N97" s="180">
        <f t="shared" si="8"/>
        <v>0</v>
      </c>
      <c r="O97" s="81"/>
      <c r="P97" s="180">
        <f t="shared" si="9"/>
        <v>0</v>
      </c>
      <c r="Q97" s="81"/>
      <c r="R97" s="180">
        <f t="shared" si="10"/>
        <v>0</v>
      </c>
      <c r="S97" s="81"/>
      <c r="T97" s="183">
        <f t="shared" si="11"/>
        <v>0</v>
      </c>
    </row>
    <row r="98" spans="2:20">
      <c r="B98" s="78"/>
      <c r="C98" s="79"/>
      <c r="D98" s="84"/>
      <c r="E98" s="80"/>
      <c r="F98" s="81"/>
      <c r="G98" s="81"/>
      <c r="H98" s="81"/>
      <c r="I98" s="81"/>
      <c r="J98" s="180">
        <f t="shared" si="6"/>
        <v>0</v>
      </c>
      <c r="K98" s="81"/>
      <c r="L98" s="180">
        <f t="shared" si="7"/>
        <v>0</v>
      </c>
      <c r="M98" s="81"/>
      <c r="N98" s="180">
        <f t="shared" si="8"/>
        <v>0</v>
      </c>
      <c r="O98" s="81"/>
      <c r="P98" s="180">
        <f t="shared" si="9"/>
        <v>0</v>
      </c>
      <c r="Q98" s="81"/>
      <c r="R98" s="180">
        <f t="shared" si="10"/>
        <v>0</v>
      </c>
      <c r="S98" s="81"/>
      <c r="T98" s="183">
        <f t="shared" si="11"/>
        <v>0</v>
      </c>
    </row>
    <row r="99" spans="2:20">
      <c r="B99" s="78"/>
      <c r="C99" s="79"/>
      <c r="D99" s="84"/>
      <c r="E99" s="80"/>
      <c r="F99" s="81"/>
      <c r="G99" s="81"/>
      <c r="H99" s="81"/>
      <c r="I99" s="81"/>
      <c r="J99" s="180">
        <f t="shared" si="6"/>
        <v>0</v>
      </c>
      <c r="K99" s="81"/>
      <c r="L99" s="180">
        <f t="shared" si="7"/>
        <v>0</v>
      </c>
      <c r="M99" s="81"/>
      <c r="N99" s="180">
        <f t="shared" si="8"/>
        <v>0</v>
      </c>
      <c r="O99" s="81"/>
      <c r="P99" s="180">
        <f t="shared" si="9"/>
        <v>0</v>
      </c>
      <c r="Q99" s="81"/>
      <c r="R99" s="180">
        <f t="shared" si="10"/>
        <v>0</v>
      </c>
      <c r="S99" s="81"/>
      <c r="T99" s="183">
        <f t="shared" si="11"/>
        <v>0</v>
      </c>
    </row>
    <row r="100" spans="2:20">
      <c r="B100" s="78"/>
      <c r="C100" s="79"/>
      <c r="D100" s="84"/>
      <c r="E100" s="80"/>
      <c r="F100" s="81"/>
      <c r="G100" s="81"/>
      <c r="H100" s="81"/>
      <c r="I100" s="81"/>
      <c r="J100" s="180">
        <f t="shared" si="6"/>
        <v>0</v>
      </c>
      <c r="K100" s="81"/>
      <c r="L100" s="180">
        <f t="shared" si="7"/>
        <v>0</v>
      </c>
      <c r="M100" s="81"/>
      <c r="N100" s="180">
        <f t="shared" si="8"/>
        <v>0</v>
      </c>
      <c r="O100" s="81"/>
      <c r="P100" s="180">
        <f t="shared" si="9"/>
        <v>0</v>
      </c>
      <c r="Q100" s="81"/>
      <c r="R100" s="180">
        <f t="shared" si="10"/>
        <v>0</v>
      </c>
      <c r="S100" s="81"/>
      <c r="T100" s="183">
        <f t="shared" si="11"/>
        <v>0</v>
      </c>
    </row>
    <row r="101" spans="2:20">
      <c r="B101" s="78"/>
      <c r="C101" s="79"/>
      <c r="D101" s="84"/>
      <c r="E101" s="80"/>
      <c r="F101" s="81"/>
      <c r="G101" s="81"/>
      <c r="H101" s="81"/>
      <c r="I101" s="81"/>
      <c r="J101" s="180">
        <f t="shared" si="6"/>
        <v>0</v>
      </c>
      <c r="K101" s="81"/>
      <c r="L101" s="180">
        <f t="shared" si="7"/>
        <v>0</v>
      </c>
      <c r="M101" s="81"/>
      <c r="N101" s="180">
        <f t="shared" si="8"/>
        <v>0</v>
      </c>
      <c r="O101" s="81"/>
      <c r="P101" s="180">
        <f t="shared" si="9"/>
        <v>0</v>
      </c>
      <c r="Q101" s="81"/>
      <c r="R101" s="180">
        <f t="shared" si="10"/>
        <v>0</v>
      </c>
      <c r="S101" s="81"/>
      <c r="T101" s="183">
        <f t="shared" si="11"/>
        <v>0</v>
      </c>
    </row>
    <row r="102" spans="2:20">
      <c r="B102" s="78"/>
      <c r="C102" s="79"/>
      <c r="D102" s="84"/>
      <c r="E102" s="80"/>
      <c r="F102" s="81"/>
      <c r="G102" s="81"/>
      <c r="H102" s="81"/>
      <c r="I102" s="81"/>
      <c r="J102" s="180">
        <f t="shared" si="6"/>
        <v>0</v>
      </c>
      <c r="K102" s="81"/>
      <c r="L102" s="180">
        <f t="shared" si="7"/>
        <v>0</v>
      </c>
      <c r="M102" s="81"/>
      <c r="N102" s="180">
        <f t="shared" si="8"/>
        <v>0</v>
      </c>
      <c r="O102" s="81"/>
      <c r="P102" s="180">
        <f t="shared" si="9"/>
        <v>0</v>
      </c>
      <c r="Q102" s="81"/>
      <c r="R102" s="180">
        <f t="shared" si="10"/>
        <v>0</v>
      </c>
      <c r="S102" s="81"/>
      <c r="T102" s="183">
        <f t="shared" si="11"/>
        <v>0</v>
      </c>
    </row>
    <row r="103" spans="2:20">
      <c r="B103" s="78"/>
      <c r="C103" s="79"/>
      <c r="D103" s="84"/>
      <c r="E103" s="80"/>
      <c r="F103" s="81"/>
      <c r="G103" s="81"/>
      <c r="H103" s="81"/>
      <c r="I103" s="81"/>
      <c r="J103" s="180">
        <f t="shared" si="6"/>
        <v>0</v>
      </c>
      <c r="K103" s="81"/>
      <c r="L103" s="180">
        <f t="shared" si="7"/>
        <v>0</v>
      </c>
      <c r="M103" s="81"/>
      <c r="N103" s="180">
        <f t="shared" si="8"/>
        <v>0</v>
      </c>
      <c r="O103" s="81"/>
      <c r="P103" s="180">
        <f t="shared" si="9"/>
        <v>0</v>
      </c>
      <c r="Q103" s="81"/>
      <c r="R103" s="180">
        <f t="shared" si="10"/>
        <v>0</v>
      </c>
      <c r="S103" s="81"/>
      <c r="T103" s="183">
        <f t="shared" si="11"/>
        <v>0</v>
      </c>
    </row>
    <row r="104" spans="2:20">
      <c r="B104" s="78"/>
      <c r="C104" s="79"/>
      <c r="D104" s="84"/>
      <c r="E104" s="80"/>
      <c r="F104" s="81"/>
      <c r="G104" s="81"/>
      <c r="H104" s="81"/>
      <c r="I104" s="81"/>
      <c r="J104" s="180">
        <f t="shared" si="6"/>
        <v>0</v>
      </c>
      <c r="K104" s="81"/>
      <c r="L104" s="180">
        <f t="shared" si="7"/>
        <v>0</v>
      </c>
      <c r="M104" s="81"/>
      <c r="N104" s="180">
        <f t="shared" si="8"/>
        <v>0</v>
      </c>
      <c r="O104" s="81"/>
      <c r="P104" s="180">
        <f t="shared" si="9"/>
        <v>0</v>
      </c>
      <c r="Q104" s="81"/>
      <c r="R104" s="180">
        <f t="shared" si="10"/>
        <v>0</v>
      </c>
      <c r="S104" s="81"/>
      <c r="T104" s="183">
        <f t="shared" si="11"/>
        <v>0</v>
      </c>
    </row>
    <row r="105" spans="2:20">
      <c r="B105" s="78"/>
      <c r="C105" s="79"/>
      <c r="D105" s="84"/>
      <c r="E105" s="80"/>
      <c r="F105" s="81"/>
      <c r="G105" s="81"/>
      <c r="H105" s="81"/>
      <c r="I105" s="81"/>
      <c r="J105" s="180">
        <f t="shared" si="6"/>
        <v>0</v>
      </c>
      <c r="K105" s="81"/>
      <c r="L105" s="180">
        <f t="shared" si="7"/>
        <v>0</v>
      </c>
      <c r="M105" s="81"/>
      <c r="N105" s="180">
        <f t="shared" si="8"/>
        <v>0</v>
      </c>
      <c r="O105" s="81"/>
      <c r="P105" s="180">
        <f t="shared" si="9"/>
        <v>0</v>
      </c>
      <c r="Q105" s="81"/>
      <c r="R105" s="180">
        <f t="shared" si="10"/>
        <v>0</v>
      </c>
      <c r="S105" s="81"/>
      <c r="T105" s="183">
        <f t="shared" si="11"/>
        <v>0</v>
      </c>
    </row>
    <row r="106" spans="2:20">
      <c r="B106" s="78"/>
      <c r="C106" s="79"/>
      <c r="D106" s="84"/>
      <c r="E106" s="80"/>
      <c r="F106" s="81"/>
      <c r="G106" s="81"/>
      <c r="H106" s="81"/>
      <c r="I106" s="81"/>
      <c r="J106" s="180">
        <f t="shared" si="6"/>
        <v>0</v>
      </c>
      <c r="K106" s="81"/>
      <c r="L106" s="180">
        <f t="shared" si="7"/>
        <v>0</v>
      </c>
      <c r="M106" s="81"/>
      <c r="N106" s="180">
        <f t="shared" si="8"/>
        <v>0</v>
      </c>
      <c r="O106" s="81"/>
      <c r="P106" s="180">
        <f t="shared" si="9"/>
        <v>0</v>
      </c>
      <c r="Q106" s="81"/>
      <c r="R106" s="180">
        <f t="shared" si="10"/>
        <v>0</v>
      </c>
      <c r="S106" s="81"/>
      <c r="T106" s="183">
        <f t="shared" si="11"/>
        <v>0</v>
      </c>
    </row>
    <row r="107" spans="2:20">
      <c r="B107" s="78"/>
      <c r="C107" s="79"/>
      <c r="D107" s="84"/>
      <c r="E107" s="80"/>
      <c r="F107" s="81"/>
      <c r="G107" s="81"/>
      <c r="H107" s="81"/>
      <c r="I107" s="81"/>
      <c r="J107" s="180">
        <f t="shared" si="6"/>
        <v>0</v>
      </c>
      <c r="K107" s="81"/>
      <c r="L107" s="180">
        <f t="shared" si="7"/>
        <v>0</v>
      </c>
      <c r="M107" s="81"/>
      <c r="N107" s="180">
        <f t="shared" si="8"/>
        <v>0</v>
      </c>
      <c r="O107" s="81"/>
      <c r="P107" s="180">
        <f t="shared" si="9"/>
        <v>0</v>
      </c>
      <c r="Q107" s="81"/>
      <c r="R107" s="180">
        <f t="shared" si="10"/>
        <v>0</v>
      </c>
      <c r="S107" s="81"/>
      <c r="T107" s="183">
        <f t="shared" si="11"/>
        <v>0</v>
      </c>
    </row>
    <row r="108" spans="2:20">
      <c r="B108" s="78"/>
      <c r="C108" s="79"/>
      <c r="D108" s="84"/>
      <c r="E108" s="80"/>
      <c r="F108" s="81"/>
      <c r="G108" s="81"/>
      <c r="H108" s="81"/>
      <c r="I108" s="81"/>
      <c r="J108" s="180">
        <f t="shared" si="6"/>
        <v>0</v>
      </c>
      <c r="K108" s="81"/>
      <c r="L108" s="180">
        <f t="shared" si="7"/>
        <v>0</v>
      </c>
      <c r="M108" s="81"/>
      <c r="N108" s="180">
        <f t="shared" si="8"/>
        <v>0</v>
      </c>
      <c r="O108" s="81"/>
      <c r="P108" s="180">
        <f t="shared" si="9"/>
        <v>0</v>
      </c>
      <c r="Q108" s="81"/>
      <c r="R108" s="180">
        <f t="shared" si="10"/>
        <v>0</v>
      </c>
      <c r="S108" s="81"/>
      <c r="T108" s="183">
        <f t="shared" si="11"/>
        <v>0</v>
      </c>
    </row>
    <row r="109" spans="2:20">
      <c r="B109" s="78"/>
      <c r="C109" s="79"/>
      <c r="D109" s="84"/>
      <c r="E109" s="80"/>
      <c r="F109" s="81"/>
      <c r="G109" s="81"/>
      <c r="H109" s="81"/>
      <c r="I109" s="81"/>
      <c r="J109" s="180">
        <f t="shared" si="6"/>
        <v>0</v>
      </c>
      <c r="K109" s="81"/>
      <c r="L109" s="180">
        <f t="shared" si="7"/>
        <v>0</v>
      </c>
      <c r="M109" s="81"/>
      <c r="N109" s="180">
        <f t="shared" si="8"/>
        <v>0</v>
      </c>
      <c r="O109" s="81"/>
      <c r="P109" s="180">
        <f t="shared" si="9"/>
        <v>0</v>
      </c>
      <c r="Q109" s="81"/>
      <c r="R109" s="180">
        <f t="shared" si="10"/>
        <v>0</v>
      </c>
      <c r="S109" s="81"/>
      <c r="T109" s="183">
        <f t="shared" si="11"/>
        <v>0</v>
      </c>
    </row>
    <row r="110" spans="2:20">
      <c r="B110" s="78"/>
      <c r="C110" s="79"/>
      <c r="D110" s="84"/>
      <c r="E110" s="80"/>
      <c r="F110" s="81"/>
      <c r="G110" s="81"/>
      <c r="H110" s="81"/>
      <c r="I110" s="81"/>
      <c r="J110" s="180">
        <f t="shared" si="6"/>
        <v>0</v>
      </c>
      <c r="K110" s="81"/>
      <c r="L110" s="180">
        <f t="shared" si="7"/>
        <v>0</v>
      </c>
      <c r="M110" s="81"/>
      <c r="N110" s="180">
        <f t="shared" si="8"/>
        <v>0</v>
      </c>
      <c r="O110" s="81"/>
      <c r="P110" s="180">
        <f t="shared" si="9"/>
        <v>0</v>
      </c>
      <c r="Q110" s="81"/>
      <c r="R110" s="180">
        <f t="shared" si="10"/>
        <v>0</v>
      </c>
      <c r="S110" s="81"/>
      <c r="T110" s="183">
        <f t="shared" si="11"/>
        <v>0</v>
      </c>
    </row>
    <row r="111" spans="2:20">
      <c r="B111" s="78"/>
      <c r="C111" s="79"/>
      <c r="D111" s="84"/>
      <c r="E111" s="80"/>
      <c r="F111" s="81"/>
      <c r="G111" s="81"/>
      <c r="H111" s="81"/>
      <c r="I111" s="81"/>
      <c r="J111" s="180">
        <f t="shared" si="6"/>
        <v>0</v>
      </c>
      <c r="K111" s="81"/>
      <c r="L111" s="180">
        <f t="shared" si="7"/>
        <v>0</v>
      </c>
      <c r="M111" s="81"/>
      <c r="N111" s="180">
        <f t="shared" si="8"/>
        <v>0</v>
      </c>
      <c r="O111" s="81"/>
      <c r="P111" s="180">
        <f t="shared" si="9"/>
        <v>0</v>
      </c>
      <c r="Q111" s="81"/>
      <c r="R111" s="180">
        <f t="shared" si="10"/>
        <v>0</v>
      </c>
      <c r="S111" s="81"/>
      <c r="T111" s="183">
        <f t="shared" si="11"/>
        <v>0</v>
      </c>
    </row>
    <row r="112" spans="2:20">
      <c r="B112" s="78"/>
      <c r="C112" s="79"/>
      <c r="D112" s="84"/>
      <c r="E112" s="80"/>
      <c r="F112" s="81"/>
      <c r="G112" s="81"/>
      <c r="H112" s="81"/>
      <c r="I112" s="81"/>
      <c r="J112" s="180">
        <f t="shared" si="6"/>
        <v>0</v>
      </c>
      <c r="K112" s="81"/>
      <c r="L112" s="180">
        <f t="shared" si="7"/>
        <v>0</v>
      </c>
      <c r="M112" s="81"/>
      <c r="N112" s="180">
        <f t="shared" si="8"/>
        <v>0</v>
      </c>
      <c r="O112" s="81"/>
      <c r="P112" s="180">
        <f t="shared" si="9"/>
        <v>0</v>
      </c>
      <c r="Q112" s="81"/>
      <c r="R112" s="180">
        <f t="shared" si="10"/>
        <v>0</v>
      </c>
      <c r="S112" s="81"/>
      <c r="T112" s="183">
        <f t="shared" si="11"/>
        <v>0</v>
      </c>
    </row>
    <row r="113" spans="2:20">
      <c r="B113" s="78"/>
      <c r="C113" s="79"/>
      <c r="D113" s="84"/>
      <c r="E113" s="80"/>
      <c r="F113" s="81"/>
      <c r="G113" s="81"/>
      <c r="H113" s="81"/>
      <c r="I113" s="81"/>
      <c r="J113" s="180">
        <f t="shared" si="6"/>
        <v>0</v>
      </c>
      <c r="K113" s="81"/>
      <c r="L113" s="180">
        <f t="shared" si="7"/>
        <v>0</v>
      </c>
      <c r="M113" s="81"/>
      <c r="N113" s="180">
        <f t="shared" si="8"/>
        <v>0</v>
      </c>
      <c r="O113" s="81"/>
      <c r="P113" s="180">
        <f t="shared" si="9"/>
        <v>0</v>
      </c>
      <c r="Q113" s="81"/>
      <c r="R113" s="180">
        <f t="shared" si="10"/>
        <v>0</v>
      </c>
      <c r="S113" s="81"/>
      <c r="T113" s="183">
        <f t="shared" si="11"/>
        <v>0</v>
      </c>
    </row>
    <row r="114" spans="2:20">
      <c r="B114" s="78"/>
      <c r="C114" s="79"/>
      <c r="D114" s="84"/>
      <c r="E114" s="80"/>
      <c r="F114" s="81"/>
      <c r="G114" s="81"/>
      <c r="H114" s="81"/>
      <c r="I114" s="81"/>
      <c r="J114" s="180">
        <f t="shared" si="6"/>
        <v>0</v>
      </c>
      <c r="K114" s="81"/>
      <c r="L114" s="180">
        <f t="shared" si="7"/>
        <v>0</v>
      </c>
      <c r="M114" s="81"/>
      <c r="N114" s="180">
        <f t="shared" si="8"/>
        <v>0</v>
      </c>
      <c r="O114" s="81"/>
      <c r="P114" s="180">
        <f t="shared" si="9"/>
        <v>0</v>
      </c>
      <c r="Q114" s="81"/>
      <c r="R114" s="180">
        <f t="shared" si="10"/>
        <v>0</v>
      </c>
      <c r="S114" s="81"/>
      <c r="T114" s="183">
        <f t="shared" si="11"/>
        <v>0</v>
      </c>
    </row>
    <row r="115" spans="2:20">
      <c r="B115" s="78"/>
      <c r="C115" s="79"/>
      <c r="D115" s="84"/>
      <c r="E115" s="80"/>
      <c r="F115" s="81"/>
      <c r="G115" s="81"/>
      <c r="H115" s="81"/>
      <c r="I115" s="81"/>
      <c r="J115" s="180">
        <f t="shared" si="6"/>
        <v>0</v>
      </c>
      <c r="K115" s="81"/>
      <c r="L115" s="180">
        <f t="shared" si="7"/>
        <v>0</v>
      </c>
      <c r="M115" s="81"/>
      <c r="N115" s="180">
        <f t="shared" si="8"/>
        <v>0</v>
      </c>
      <c r="O115" s="81"/>
      <c r="P115" s="180">
        <f t="shared" si="9"/>
        <v>0</v>
      </c>
      <c r="Q115" s="81"/>
      <c r="R115" s="180">
        <f t="shared" si="10"/>
        <v>0</v>
      </c>
      <c r="S115" s="81"/>
      <c r="T115" s="183">
        <f t="shared" si="11"/>
        <v>0</v>
      </c>
    </row>
    <row r="116" spans="2:20">
      <c r="B116" s="78"/>
      <c r="C116" s="79"/>
      <c r="D116" s="84"/>
      <c r="E116" s="80"/>
      <c r="F116" s="81"/>
      <c r="G116" s="81"/>
      <c r="H116" s="81"/>
      <c r="I116" s="81"/>
      <c r="J116" s="180">
        <f t="shared" si="6"/>
        <v>0</v>
      </c>
      <c r="K116" s="81"/>
      <c r="L116" s="180">
        <f t="shared" si="7"/>
        <v>0</v>
      </c>
      <c r="M116" s="81"/>
      <c r="N116" s="180">
        <f t="shared" si="8"/>
        <v>0</v>
      </c>
      <c r="O116" s="81"/>
      <c r="P116" s="180">
        <f t="shared" si="9"/>
        <v>0</v>
      </c>
      <c r="Q116" s="81"/>
      <c r="R116" s="180">
        <f t="shared" si="10"/>
        <v>0</v>
      </c>
      <c r="S116" s="81"/>
      <c r="T116" s="183">
        <f t="shared" si="11"/>
        <v>0</v>
      </c>
    </row>
    <row r="117" spans="2:20">
      <c r="B117" s="78"/>
      <c r="C117" s="79"/>
      <c r="D117" s="84"/>
      <c r="E117" s="80"/>
      <c r="F117" s="81"/>
      <c r="G117" s="81"/>
      <c r="H117" s="81"/>
      <c r="I117" s="81"/>
      <c r="J117" s="180">
        <f t="shared" si="6"/>
        <v>0</v>
      </c>
      <c r="K117" s="81"/>
      <c r="L117" s="180">
        <f t="shared" si="7"/>
        <v>0</v>
      </c>
      <c r="M117" s="81"/>
      <c r="N117" s="180">
        <f t="shared" si="8"/>
        <v>0</v>
      </c>
      <c r="O117" s="81"/>
      <c r="P117" s="180">
        <f t="shared" si="9"/>
        <v>0</v>
      </c>
      <c r="Q117" s="81"/>
      <c r="R117" s="180">
        <f t="shared" si="10"/>
        <v>0</v>
      </c>
      <c r="S117" s="81"/>
      <c r="T117" s="183">
        <f t="shared" si="11"/>
        <v>0</v>
      </c>
    </row>
    <row r="118" spans="2:20">
      <c r="B118" s="78"/>
      <c r="C118" s="79"/>
      <c r="D118" s="84"/>
      <c r="E118" s="80"/>
      <c r="F118" s="81"/>
      <c r="G118" s="81"/>
      <c r="H118" s="81"/>
      <c r="I118" s="81"/>
      <c r="J118" s="180">
        <f t="shared" si="6"/>
        <v>0</v>
      </c>
      <c r="K118" s="81"/>
      <c r="L118" s="180">
        <f t="shared" si="7"/>
        <v>0</v>
      </c>
      <c r="M118" s="81"/>
      <c r="N118" s="180">
        <f t="shared" si="8"/>
        <v>0</v>
      </c>
      <c r="O118" s="81"/>
      <c r="P118" s="180">
        <f t="shared" si="9"/>
        <v>0</v>
      </c>
      <c r="Q118" s="81"/>
      <c r="R118" s="180">
        <f t="shared" si="10"/>
        <v>0</v>
      </c>
      <c r="S118" s="81"/>
      <c r="T118" s="183">
        <f t="shared" si="11"/>
        <v>0</v>
      </c>
    </row>
    <row r="119" spans="2:20">
      <c r="B119" s="78"/>
      <c r="C119" s="79"/>
      <c r="D119" s="84"/>
      <c r="E119" s="80"/>
      <c r="F119" s="81"/>
      <c r="G119" s="81"/>
      <c r="H119" s="81"/>
      <c r="I119" s="81"/>
      <c r="J119" s="180">
        <f t="shared" si="6"/>
        <v>0</v>
      </c>
      <c r="K119" s="81"/>
      <c r="L119" s="180">
        <f t="shared" si="7"/>
        <v>0</v>
      </c>
      <c r="M119" s="81"/>
      <c r="N119" s="180">
        <f t="shared" si="8"/>
        <v>0</v>
      </c>
      <c r="O119" s="81"/>
      <c r="P119" s="180">
        <f t="shared" si="9"/>
        <v>0</v>
      </c>
      <c r="Q119" s="81"/>
      <c r="R119" s="180">
        <f t="shared" si="10"/>
        <v>0</v>
      </c>
      <c r="S119" s="81"/>
      <c r="T119" s="183">
        <f t="shared" si="11"/>
        <v>0</v>
      </c>
    </row>
    <row r="120" spans="2:20">
      <c r="B120" s="78"/>
      <c r="C120" s="79"/>
      <c r="D120" s="84"/>
      <c r="E120" s="80"/>
      <c r="F120" s="81"/>
      <c r="G120" s="81"/>
      <c r="H120" s="81"/>
      <c r="I120" s="81"/>
      <c r="J120" s="180">
        <f t="shared" si="6"/>
        <v>0</v>
      </c>
      <c r="K120" s="81"/>
      <c r="L120" s="180">
        <f t="shared" si="7"/>
        <v>0</v>
      </c>
      <c r="M120" s="81"/>
      <c r="N120" s="180">
        <f t="shared" si="8"/>
        <v>0</v>
      </c>
      <c r="O120" s="81"/>
      <c r="P120" s="180">
        <f t="shared" si="9"/>
        <v>0</v>
      </c>
      <c r="Q120" s="81"/>
      <c r="R120" s="180">
        <f t="shared" si="10"/>
        <v>0</v>
      </c>
      <c r="S120" s="81"/>
      <c r="T120" s="183">
        <f t="shared" si="11"/>
        <v>0</v>
      </c>
    </row>
    <row r="121" spans="2:20">
      <c r="B121" s="78"/>
      <c r="C121" s="79"/>
      <c r="D121" s="84"/>
      <c r="E121" s="80"/>
      <c r="F121" s="81"/>
      <c r="G121" s="81"/>
      <c r="H121" s="81"/>
      <c r="I121" s="81"/>
      <c r="J121" s="180">
        <f t="shared" si="6"/>
        <v>0</v>
      </c>
      <c r="K121" s="81"/>
      <c r="L121" s="180">
        <f t="shared" si="7"/>
        <v>0</v>
      </c>
      <c r="M121" s="81"/>
      <c r="N121" s="180">
        <f t="shared" si="8"/>
        <v>0</v>
      </c>
      <c r="O121" s="81"/>
      <c r="P121" s="180">
        <f t="shared" si="9"/>
        <v>0</v>
      </c>
      <c r="Q121" s="81"/>
      <c r="R121" s="180">
        <f t="shared" si="10"/>
        <v>0</v>
      </c>
      <c r="S121" s="81"/>
      <c r="T121" s="183">
        <f t="shared" si="11"/>
        <v>0</v>
      </c>
    </row>
    <row r="122" spans="2:20">
      <c r="B122" s="78"/>
      <c r="C122" s="79"/>
      <c r="D122" s="84"/>
      <c r="E122" s="80"/>
      <c r="F122" s="81"/>
      <c r="G122" s="81"/>
      <c r="H122" s="81"/>
      <c r="I122" s="81"/>
      <c r="J122" s="180">
        <f t="shared" si="6"/>
        <v>0</v>
      </c>
      <c r="K122" s="81"/>
      <c r="L122" s="180">
        <f t="shared" si="7"/>
        <v>0</v>
      </c>
      <c r="M122" s="81"/>
      <c r="N122" s="180">
        <f t="shared" si="8"/>
        <v>0</v>
      </c>
      <c r="O122" s="81"/>
      <c r="P122" s="180">
        <f t="shared" si="9"/>
        <v>0</v>
      </c>
      <c r="Q122" s="81"/>
      <c r="R122" s="180">
        <f t="shared" si="10"/>
        <v>0</v>
      </c>
      <c r="S122" s="81"/>
      <c r="T122" s="183">
        <f t="shared" si="11"/>
        <v>0</v>
      </c>
    </row>
    <row r="123" spans="2:20">
      <c r="B123" s="78"/>
      <c r="C123" s="79"/>
      <c r="D123" s="84"/>
      <c r="E123" s="80"/>
      <c r="F123" s="81"/>
      <c r="G123" s="81"/>
      <c r="H123" s="81"/>
      <c r="I123" s="81"/>
      <c r="J123" s="180">
        <f t="shared" si="6"/>
        <v>0</v>
      </c>
      <c r="K123" s="81"/>
      <c r="L123" s="180">
        <f t="shared" si="7"/>
        <v>0</v>
      </c>
      <c r="M123" s="81"/>
      <c r="N123" s="180">
        <f t="shared" si="8"/>
        <v>0</v>
      </c>
      <c r="O123" s="81"/>
      <c r="P123" s="180">
        <f t="shared" si="9"/>
        <v>0</v>
      </c>
      <c r="Q123" s="81"/>
      <c r="R123" s="180">
        <f t="shared" si="10"/>
        <v>0</v>
      </c>
      <c r="S123" s="81"/>
      <c r="T123" s="183">
        <f t="shared" si="11"/>
        <v>0</v>
      </c>
    </row>
    <row r="124" spans="2:20">
      <c r="B124" s="78"/>
      <c r="C124" s="79"/>
      <c r="D124" s="84"/>
      <c r="E124" s="80"/>
      <c r="F124" s="81"/>
      <c r="G124" s="81"/>
      <c r="H124" s="81"/>
      <c r="I124" s="81"/>
      <c r="J124" s="180">
        <f t="shared" si="6"/>
        <v>0</v>
      </c>
      <c r="K124" s="81"/>
      <c r="L124" s="180">
        <f t="shared" si="7"/>
        <v>0</v>
      </c>
      <c r="M124" s="81"/>
      <c r="N124" s="180">
        <f t="shared" si="8"/>
        <v>0</v>
      </c>
      <c r="O124" s="81"/>
      <c r="P124" s="180">
        <f t="shared" si="9"/>
        <v>0</v>
      </c>
      <c r="Q124" s="81"/>
      <c r="R124" s="180">
        <f t="shared" si="10"/>
        <v>0</v>
      </c>
      <c r="S124" s="81"/>
      <c r="T124" s="183">
        <f t="shared" si="11"/>
        <v>0</v>
      </c>
    </row>
    <row r="125" spans="2:20">
      <c r="B125" s="78"/>
      <c r="C125" s="79"/>
      <c r="D125" s="84"/>
      <c r="E125" s="80"/>
      <c r="F125" s="81"/>
      <c r="G125" s="81"/>
      <c r="H125" s="81"/>
      <c r="I125" s="81"/>
      <c r="J125" s="180">
        <f t="shared" si="6"/>
        <v>0</v>
      </c>
      <c r="K125" s="81"/>
      <c r="L125" s="180">
        <f t="shared" si="7"/>
        <v>0</v>
      </c>
      <c r="M125" s="81"/>
      <c r="N125" s="180">
        <f t="shared" si="8"/>
        <v>0</v>
      </c>
      <c r="O125" s="81"/>
      <c r="P125" s="180">
        <f t="shared" si="9"/>
        <v>0</v>
      </c>
      <c r="Q125" s="81"/>
      <c r="R125" s="180">
        <f t="shared" si="10"/>
        <v>0</v>
      </c>
      <c r="S125" s="81"/>
      <c r="T125" s="183">
        <f t="shared" si="11"/>
        <v>0</v>
      </c>
    </row>
    <row r="126" spans="2:20">
      <c r="B126" s="78"/>
      <c r="C126" s="79"/>
      <c r="D126" s="84"/>
      <c r="E126" s="80"/>
      <c r="F126" s="81"/>
      <c r="G126" s="81"/>
      <c r="H126" s="81"/>
      <c r="I126" s="81"/>
      <c r="J126" s="180">
        <f t="shared" si="6"/>
        <v>0</v>
      </c>
      <c r="K126" s="81"/>
      <c r="L126" s="180">
        <f t="shared" si="7"/>
        <v>0</v>
      </c>
      <c r="M126" s="81"/>
      <c r="N126" s="180">
        <f t="shared" si="8"/>
        <v>0</v>
      </c>
      <c r="O126" s="81"/>
      <c r="P126" s="180">
        <f t="shared" si="9"/>
        <v>0</v>
      </c>
      <c r="Q126" s="81"/>
      <c r="R126" s="180">
        <f t="shared" si="10"/>
        <v>0</v>
      </c>
      <c r="S126" s="81"/>
      <c r="T126" s="183">
        <f t="shared" si="11"/>
        <v>0</v>
      </c>
    </row>
    <row r="127" spans="2:20">
      <c r="B127" s="78"/>
      <c r="C127" s="79"/>
      <c r="D127" s="84"/>
      <c r="E127" s="80"/>
      <c r="F127" s="81"/>
      <c r="G127" s="81"/>
      <c r="H127" s="81"/>
      <c r="I127" s="81"/>
      <c r="J127" s="180">
        <f t="shared" si="6"/>
        <v>0</v>
      </c>
      <c r="K127" s="81"/>
      <c r="L127" s="180">
        <f t="shared" si="7"/>
        <v>0</v>
      </c>
      <c r="M127" s="81"/>
      <c r="N127" s="180">
        <f t="shared" si="8"/>
        <v>0</v>
      </c>
      <c r="O127" s="81"/>
      <c r="P127" s="180">
        <f t="shared" si="9"/>
        <v>0</v>
      </c>
      <c r="Q127" s="81"/>
      <c r="R127" s="180">
        <f t="shared" si="10"/>
        <v>0</v>
      </c>
      <c r="S127" s="81"/>
      <c r="T127" s="183">
        <f t="shared" si="11"/>
        <v>0</v>
      </c>
    </row>
    <row r="128" spans="2:20">
      <c r="B128" s="78"/>
      <c r="C128" s="79"/>
      <c r="D128" s="84"/>
      <c r="E128" s="80"/>
      <c r="F128" s="81"/>
      <c r="G128" s="81"/>
      <c r="H128" s="81"/>
      <c r="I128" s="81"/>
      <c r="J128" s="180">
        <f t="shared" si="6"/>
        <v>0</v>
      </c>
      <c r="K128" s="81"/>
      <c r="L128" s="180">
        <f t="shared" si="7"/>
        <v>0</v>
      </c>
      <c r="M128" s="81"/>
      <c r="N128" s="180">
        <f t="shared" si="8"/>
        <v>0</v>
      </c>
      <c r="O128" s="81"/>
      <c r="P128" s="180">
        <f t="shared" si="9"/>
        <v>0</v>
      </c>
      <c r="Q128" s="81"/>
      <c r="R128" s="180">
        <f t="shared" si="10"/>
        <v>0</v>
      </c>
      <c r="S128" s="81"/>
      <c r="T128" s="183">
        <f t="shared" si="11"/>
        <v>0</v>
      </c>
    </row>
    <row r="129" spans="2:20">
      <c r="B129" s="78"/>
      <c r="C129" s="79"/>
      <c r="D129" s="84"/>
      <c r="E129" s="80"/>
      <c r="F129" s="81"/>
      <c r="G129" s="81"/>
      <c r="H129" s="81"/>
      <c r="I129" s="81"/>
      <c r="J129" s="180">
        <f t="shared" si="6"/>
        <v>0</v>
      </c>
      <c r="K129" s="81"/>
      <c r="L129" s="180">
        <f t="shared" si="7"/>
        <v>0</v>
      </c>
      <c r="M129" s="81"/>
      <c r="N129" s="180">
        <f t="shared" si="8"/>
        <v>0</v>
      </c>
      <c r="O129" s="81"/>
      <c r="P129" s="180">
        <f t="shared" si="9"/>
        <v>0</v>
      </c>
      <c r="Q129" s="81"/>
      <c r="R129" s="180">
        <f t="shared" si="10"/>
        <v>0</v>
      </c>
      <c r="S129" s="81"/>
      <c r="T129" s="183">
        <f t="shared" si="11"/>
        <v>0</v>
      </c>
    </row>
    <row r="130" spans="2:20">
      <c r="B130" s="78"/>
      <c r="C130" s="79"/>
      <c r="D130" s="84"/>
      <c r="E130" s="80"/>
      <c r="F130" s="81"/>
      <c r="G130" s="81"/>
      <c r="H130" s="81"/>
      <c r="I130" s="81"/>
      <c r="J130" s="180">
        <f t="shared" si="6"/>
        <v>0</v>
      </c>
      <c r="K130" s="81"/>
      <c r="L130" s="180">
        <f t="shared" si="7"/>
        <v>0</v>
      </c>
      <c r="M130" s="81"/>
      <c r="N130" s="180">
        <f t="shared" si="8"/>
        <v>0</v>
      </c>
      <c r="O130" s="81"/>
      <c r="P130" s="180">
        <f t="shared" si="9"/>
        <v>0</v>
      </c>
      <c r="Q130" s="81"/>
      <c r="R130" s="180">
        <f t="shared" si="10"/>
        <v>0</v>
      </c>
      <c r="S130" s="81"/>
      <c r="T130" s="183">
        <f t="shared" si="11"/>
        <v>0</v>
      </c>
    </row>
    <row r="131" spans="2:20">
      <c r="B131" s="78"/>
      <c r="C131" s="79"/>
      <c r="D131" s="84"/>
      <c r="E131" s="80"/>
      <c r="F131" s="81"/>
      <c r="G131" s="81"/>
      <c r="H131" s="81"/>
      <c r="I131" s="81"/>
      <c r="J131" s="180">
        <f t="shared" si="6"/>
        <v>0</v>
      </c>
      <c r="K131" s="81"/>
      <c r="L131" s="180">
        <f t="shared" si="7"/>
        <v>0</v>
      </c>
      <c r="M131" s="81"/>
      <c r="N131" s="180">
        <f t="shared" si="8"/>
        <v>0</v>
      </c>
      <c r="O131" s="81"/>
      <c r="P131" s="180">
        <f t="shared" si="9"/>
        <v>0</v>
      </c>
      <c r="Q131" s="81"/>
      <c r="R131" s="180">
        <f t="shared" si="10"/>
        <v>0</v>
      </c>
      <c r="S131" s="81"/>
      <c r="T131" s="183">
        <f t="shared" si="11"/>
        <v>0</v>
      </c>
    </row>
    <row r="132" spans="2:20">
      <c r="B132" s="78"/>
      <c r="C132" s="79"/>
      <c r="D132" s="84"/>
      <c r="E132" s="80"/>
      <c r="F132" s="81"/>
      <c r="G132" s="81"/>
      <c r="H132" s="81"/>
      <c r="I132" s="81"/>
      <c r="J132" s="180">
        <f t="shared" si="6"/>
        <v>0</v>
      </c>
      <c r="K132" s="81"/>
      <c r="L132" s="180">
        <f t="shared" si="7"/>
        <v>0</v>
      </c>
      <c r="M132" s="81"/>
      <c r="N132" s="180">
        <f t="shared" si="8"/>
        <v>0</v>
      </c>
      <c r="O132" s="81"/>
      <c r="P132" s="180">
        <f t="shared" si="9"/>
        <v>0</v>
      </c>
      <c r="Q132" s="81"/>
      <c r="R132" s="180">
        <f t="shared" si="10"/>
        <v>0</v>
      </c>
      <c r="S132" s="81"/>
      <c r="T132" s="183">
        <f t="shared" si="11"/>
        <v>0</v>
      </c>
    </row>
    <row r="133" spans="2:20">
      <c r="B133" s="78"/>
      <c r="C133" s="79"/>
      <c r="D133" s="84"/>
      <c r="E133" s="80"/>
      <c r="F133" s="81"/>
      <c r="G133" s="81"/>
      <c r="H133" s="81"/>
      <c r="I133" s="81"/>
      <c r="J133" s="180">
        <f t="shared" si="6"/>
        <v>0</v>
      </c>
      <c r="K133" s="81"/>
      <c r="L133" s="180">
        <f t="shared" si="7"/>
        <v>0</v>
      </c>
      <c r="M133" s="81"/>
      <c r="N133" s="180">
        <f t="shared" si="8"/>
        <v>0</v>
      </c>
      <c r="O133" s="81"/>
      <c r="P133" s="180">
        <f t="shared" si="9"/>
        <v>0</v>
      </c>
      <c r="Q133" s="81"/>
      <c r="R133" s="180">
        <f t="shared" si="10"/>
        <v>0</v>
      </c>
      <c r="S133" s="81"/>
      <c r="T133" s="183">
        <f t="shared" si="11"/>
        <v>0</v>
      </c>
    </row>
    <row r="134" spans="2:20">
      <c r="B134" s="78"/>
      <c r="C134" s="79"/>
      <c r="D134" s="84"/>
      <c r="E134" s="80"/>
      <c r="F134" s="81"/>
      <c r="G134" s="81"/>
      <c r="H134" s="81"/>
      <c r="I134" s="81"/>
      <c r="J134" s="180">
        <f t="shared" ref="J134:J197" si="12">I134*IF(D134,FE_VoitureED/D134,0)</f>
        <v>0</v>
      </c>
      <c r="K134" s="81"/>
      <c r="L134" s="180">
        <f t="shared" ref="L134:L197" si="13">K134*IF(D134,FE_VUS/D134,0)</f>
        <v>0</v>
      </c>
      <c r="M134" s="81"/>
      <c r="N134" s="180">
        <f t="shared" ref="N134:N197" si="14">M134*IF(D134,FE_Electrique/D134,0)</f>
        <v>0</v>
      </c>
      <c r="O134" s="81"/>
      <c r="P134" s="180">
        <f t="shared" ref="P134:P197" si="15">O134*IF(D134,FE_Hybride/D134,0)</f>
        <v>0</v>
      </c>
      <c r="Q134" s="81"/>
      <c r="R134" s="180">
        <f t="shared" ref="R134:R197" si="16">Q134*IF(D134,FE_Moto/D134,0)</f>
        <v>0</v>
      </c>
      <c r="S134" s="81"/>
      <c r="T134" s="183">
        <f t="shared" ref="T134:T197" si="17">E134*FE_Metro+F134*FE_Marche+G134*FE_BusUrbain+H134*FE_Train+I134*IF(D134,FE_VoitureED/D134,0)+K134*IF(D134,FE_VUS/D134,0)+M134*IF(D134,FE_Electrique/D134,0)+O134*IF(D134,FE_Hybride/D134,0)+Q134*IF(D134,FE_Moto/D134,0)+S134*FE_Avion</f>
        <v>0</v>
      </c>
    </row>
    <row r="135" spans="2:20">
      <c r="B135" s="78"/>
      <c r="C135" s="79"/>
      <c r="D135" s="84"/>
      <c r="E135" s="80"/>
      <c r="F135" s="81"/>
      <c r="G135" s="81"/>
      <c r="H135" s="81"/>
      <c r="I135" s="81"/>
      <c r="J135" s="180">
        <f t="shared" si="12"/>
        <v>0</v>
      </c>
      <c r="K135" s="81"/>
      <c r="L135" s="180">
        <f t="shared" si="13"/>
        <v>0</v>
      </c>
      <c r="M135" s="81"/>
      <c r="N135" s="180">
        <f t="shared" si="14"/>
        <v>0</v>
      </c>
      <c r="O135" s="81"/>
      <c r="P135" s="180">
        <f t="shared" si="15"/>
        <v>0</v>
      </c>
      <c r="Q135" s="81"/>
      <c r="R135" s="180">
        <f t="shared" si="16"/>
        <v>0</v>
      </c>
      <c r="S135" s="81"/>
      <c r="T135" s="183">
        <f t="shared" si="17"/>
        <v>0</v>
      </c>
    </row>
    <row r="136" spans="2:20">
      <c r="B136" s="78"/>
      <c r="C136" s="79"/>
      <c r="D136" s="84"/>
      <c r="E136" s="80"/>
      <c r="F136" s="81"/>
      <c r="G136" s="81"/>
      <c r="H136" s="81"/>
      <c r="I136" s="81"/>
      <c r="J136" s="180">
        <f t="shared" si="12"/>
        <v>0</v>
      </c>
      <c r="K136" s="81"/>
      <c r="L136" s="180">
        <f t="shared" si="13"/>
        <v>0</v>
      </c>
      <c r="M136" s="81"/>
      <c r="N136" s="180">
        <f t="shared" si="14"/>
        <v>0</v>
      </c>
      <c r="O136" s="81"/>
      <c r="P136" s="180">
        <f t="shared" si="15"/>
        <v>0</v>
      </c>
      <c r="Q136" s="81"/>
      <c r="R136" s="180">
        <f t="shared" si="16"/>
        <v>0</v>
      </c>
      <c r="S136" s="81"/>
      <c r="T136" s="183">
        <f t="shared" si="17"/>
        <v>0</v>
      </c>
    </row>
    <row r="137" spans="2:20">
      <c r="B137" s="78"/>
      <c r="C137" s="79"/>
      <c r="D137" s="84"/>
      <c r="E137" s="80"/>
      <c r="F137" s="81"/>
      <c r="G137" s="81"/>
      <c r="H137" s="81"/>
      <c r="I137" s="81"/>
      <c r="J137" s="180">
        <f t="shared" si="12"/>
        <v>0</v>
      </c>
      <c r="K137" s="81"/>
      <c r="L137" s="180">
        <f t="shared" si="13"/>
        <v>0</v>
      </c>
      <c r="M137" s="81"/>
      <c r="N137" s="180">
        <f t="shared" si="14"/>
        <v>0</v>
      </c>
      <c r="O137" s="81"/>
      <c r="P137" s="180">
        <f t="shared" si="15"/>
        <v>0</v>
      </c>
      <c r="Q137" s="81"/>
      <c r="R137" s="180">
        <f t="shared" si="16"/>
        <v>0</v>
      </c>
      <c r="S137" s="81"/>
      <c r="T137" s="183">
        <f t="shared" si="17"/>
        <v>0</v>
      </c>
    </row>
    <row r="138" spans="2:20">
      <c r="B138" s="78"/>
      <c r="C138" s="79"/>
      <c r="D138" s="84"/>
      <c r="E138" s="80"/>
      <c r="F138" s="81"/>
      <c r="G138" s="81"/>
      <c r="H138" s="81"/>
      <c r="I138" s="81"/>
      <c r="J138" s="180">
        <f t="shared" si="12"/>
        <v>0</v>
      </c>
      <c r="K138" s="81"/>
      <c r="L138" s="180">
        <f t="shared" si="13"/>
        <v>0</v>
      </c>
      <c r="M138" s="81"/>
      <c r="N138" s="180">
        <f t="shared" si="14"/>
        <v>0</v>
      </c>
      <c r="O138" s="81"/>
      <c r="P138" s="180">
        <f t="shared" si="15"/>
        <v>0</v>
      </c>
      <c r="Q138" s="81"/>
      <c r="R138" s="180">
        <f t="shared" si="16"/>
        <v>0</v>
      </c>
      <c r="S138" s="81"/>
      <c r="T138" s="183">
        <f t="shared" si="17"/>
        <v>0</v>
      </c>
    </row>
    <row r="139" spans="2:20">
      <c r="B139" s="78"/>
      <c r="C139" s="79"/>
      <c r="D139" s="84"/>
      <c r="E139" s="80"/>
      <c r="F139" s="81"/>
      <c r="G139" s="81"/>
      <c r="H139" s="81"/>
      <c r="I139" s="81"/>
      <c r="J139" s="180">
        <f t="shared" si="12"/>
        <v>0</v>
      </c>
      <c r="K139" s="81"/>
      <c r="L139" s="180">
        <f t="shared" si="13"/>
        <v>0</v>
      </c>
      <c r="M139" s="81"/>
      <c r="N139" s="180">
        <f t="shared" si="14"/>
        <v>0</v>
      </c>
      <c r="O139" s="81"/>
      <c r="P139" s="180">
        <f t="shared" si="15"/>
        <v>0</v>
      </c>
      <c r="Q139" s="81"/>
      <c r="R139" s="180">
        <f t="shared" si="16"/>
        <v>0</v>
      </c>
      <c r="S139" s="81"/>
      <c r="T139" s="183">
        <f t="shared" si="17"/>
        <v>0</v>
      </c>
    </row>
    <row r="140" spans="2:20">
      <c r="B140" s="78"/>
      <c r="C140" s="79"/>
      <c r="D140" s="84"/>
      <c r="E140" s="80"/>
      <c r="F140" s="81"/>
      <c r="G140" s="81"/>
      <c r="H140" s="81"/>
      <c r="I140" s="81"/>
      <c r="J140" s="180">
        <f t="shared" si="12"/>
        <v>0</v>
      </c>
      <c r="K140" s="81"/>
      <c r="L140" s="180">
        <f t="shared" si="13"/>
        <v>0</v>
      </c>
      <c r="M140" s="81"/>
      <c r="N140" s="180">
        <f t="shared" si="14"/>
        <v>0</v>
      </c>
      <c r="O140" s="81"/>
      <c r="P140" s="180">
        <f t="shared" si="15"/>
        <v>0</v>
      </c>
      <c r="Q140" s="81"/>
      <c r="R140" s="180">
        <f t="shared" si="16"/>
        <v>0</v>
      </c>
      <c r="S140" s="81"/>
      <c r="T140" s="183">
        <f t="shared" si="17"/>
        <v>0</v>
      </c>
    </row>
    <row r="141" spans="2:20">
      <c r="B141" s="78"/>
      <c r="C141" s="79"/>
      <c r="D141" s="84"/>
      <c r="E141" s="80"/>
      <c r="F141" s="81"/>
      <c r="G141" s="81"/>
      <c r="H141" s="81"/>
      <c r="I141" s="81"/>
      <c r="J141" s="180">
        <f t="shared" si="12"/>
        <v>0</v>
      </c>
      <c r="K141" s="81"/>
      <c r="L141" s="180">
        <f t="shared" si="13"/>
        <v>0</v>
      </c>
      <c r="M141" s="81"/>
      <c r="N141" s="180">
        <f t="shared" si="14"/>
        <v>0</v>
      </c>
      <c r="O141" s="81"/>
      <c r="P141" s="180">
        <f t="shared" si="15"/>
        <v>0</v>
      </c>
      <c r="Q141" s="81"/>
      <c r="R141" s="180">
        <f t="shared" si="16"/>
        <v>0</v>
      </c>
      <c r="S141" s="81"/>
      <c r="T141" s="183">
        <f t="shared" si="17"/>
        <v>0</v>
      </c>
    </row>
    <row r="142" spans="2:20">
      <c r="B142" s="78"/>
      <c r="C142" s="79"/>
      <c r="D142" s="84"/>
      <c r="E142" s="80"/>
      <c r="F142" s="81"/>
      <c r="G142" s="81"/>
      <c r="H142" s="81"/>
      <c r="I142" s="81"/>
      <c r="J142" s="180">
        <f t="shared" si="12"/>
        <v>0</v>
      </c>
      <c r="K142" s="81"/>
      <c r="L142" s="180">
        <f t="shared" si="13"/>
        <v>0</v>
      </c>
      <c r="M142" s="81"/>
      <c r="N142" s="180">
        <f t="shared" si="14"/>
        <v>0</v>
      </c>
      <c r="O142" s="81"/>
      <c r="P142" s="180">
        <f t="shared" si="15"/>
        <v>0</v>
      </c>
      <c r="Q142" s="81"/>
      <c r="R142" s="180">
        <f t="shared" si="16"/>
        <v>0</v>
      </c>
      <c r="S142" s="81"/>
      <c r="T142" s="183">
        <f t="shared" si="17"/>
        <v>0</v>
      </c>
    </row>
    <row r="143" spans="2:20">
      <c r="B143" s="78"/>
      <c r="C143" s="79"/>
      <c r="D143" s="84"/>
      <c r="E143" s="80"/>
      <c r="F143" s="81"/>
      <c r="G143" s="81"/>
      <c r="H143" s="81"/>
      <c r="I143" s="81"/>
      <c r="J143" s="180">
        <f t="shared" si="12"/>
        <v>0</v>
      </c>
      <c r="K143" s="81"/>
      <c r="L143" s="180">
        <f t="shared" si="13"/>
        <v>0</v>
      </c>
      <c r="M143" s="81"/>
      <c r="N143" s="180">
        <f t="shared" si="14"/>
        <v>0</v>
      </c>
      <c r="O143" s="81"/>
      <c r="P143" s="180">
        <f t="shared" si="15"/>
        <v>0</v>
      </c>
      <c r="Q143" s="81"/>
      <c r="R143" s="180">
        <f t="shared" si="16"/>
        <v>0</v>
      </c>
      <c r="S143" s="81"/>
      <c r="T143" s="183">
        <f t="shared" si="17"/>
        <v>0</v>
      </c>
    </row>
    <row r="144" spans="2:20">
      <c r="B144" s="78"/>
      <c r="C144" s="79"/>
      <c r="D144" s="84"/>
      <c r="E144" s="80"/>
      <c r="F144" s="81"/>
      <c r="G144" s="81"/>
      <c r="H144" s="81"/>
      <c r="I144" s="81"/>
      <c r="J144" s="180">
        <f t="shared" si="12"/>
        <v>0</v>
      </c>
      <c r="K144" s="81"/>
      <c r="L144" s="180">
        <f t="shared" si="13"/>
        <v>0</v>
      </c>
      <c r="M144" s="81"/>
      <c r="N144" s="180">
        <f t="shared" si="14"/>
        <v>0</v>
      </c>
      <c r="O144" s="81"/>
      <c r="P144" s="180">
        <f t="shared" si="15"/>
        <v>0</v>
      </c>
      <c r="Q144" s="81"/>
      <c r="R144" s="180">
        <f t="shared" si="16"/>
        <v>0</v>
      </c>
      <c r="S144" s="81"/>
      <c r="T144" s="183">
        <f t="shared" si="17"/>
        <v>0</v>
      </c>
    </row>
    <row r="145" spans="2:20">
      <c r="B145" s="78"/>
      <c r="C145" s="79"/>
      <c r="D145" s="84"/>
      <c r="E145" s="80"/>
      <c r="F145" s="81"/>
      <c r="G145" s="81"/>
      <c r="H145" s="81"/>
      <c r="I145" s="81"/>
      <c r="J145" s="180">
        <f t="shared" si="12"/>
        <v>0</v>
      </c>
      <c r="K145" s="81"/>
      <c r="L145" s="180">
        <f t="shared" si="13"/>
        <v>0</v>
      </c>
      <c r="M145" s="81"/>
      <c r="N145" s="180">
        <f t="shared" si="14"/>
        <v>0</v>
      </c>
      <c r="O145" s="81"/>
      <c r="P145" s="180">
        <f t="shared" si="15"/>
        <v>0</v>
      </c>
      <c r="Q145" s="81"/>
      <c r="R145" s="180">
        <f t="shared" si="16"/>
        <v>0</v>
      </c>
      <c r="S145" s="81"/>
      <c r="T145" s="183">
        <f t="shared" si="17"/>
        <v>0</v>
      </c>
    </row>
    <row r="146" spans="2:20">
      <c r="B146" s="78"/>
      <c r="C146" s="79"/>
      <c r="D146" s="84"/>
      <c r="E146" s="80"/>
      <c r="F146" s="81"/>
      <c r="G146" s="81"/>
      <c r="H146" s="81"/>
      <c r="I146" s="81"/>
      <c r="J146" s="180">
        <f t="shared" si="12"/>
        <v>0</v>
      </c>
      <c r="K146" s="81"/>
      <c r="L146" s="180">
        <f t="shared" si="13"/>
        <v>0</v>
      </c>
      <c r="M146" s="81"/>
      <c r="N146" s="180">
        <f t="shared" si="14"/>
        <v>0</v>
      </c>
      <c r="O146" s="81"/>
      <c r="P146" s="180">
        <f t="shared" si="15"/>
        <v>0</v>
      </c>
      <c r="Q146" s="81"/>
      <c r="R146" s="180">
        <f t="shared" si="16"/>
        <v>0</v>
      </c>
      <c r="S146" s="81"/>
      <c r="T146" s="183">
        <f t="shared" si="17"/>
        <v>0</v>
      </c>
    </row>
    <row r="147" spans="2:20">
      <c r="B147" s="78"/>
      <c r="C147" s="79"/>
      <c r="D147" s="84"/>
      <c r="E147" s="80"/>
      <c r="F147" s="81"/>
      <c r="G147" s="81"/>
      <c r="H147" s="81"/>
      <c r="I147" s="81"/>
      <c r="J147" s="180">
        <f t="shared" si="12"/>
        <v>0</v>
      </c>
      <c r="K147" s="81"/>
      <c r="L147" s="180">
        <f t="shared" si="13"/>
        <v>0</v>
      </c>
      <c r="M147" s="81"/>
      <c r="N147" s="180">
        <f t="shared" si="14"/>
        <v>0</v>
      </c>
      <c r="O147" s="81"/>
      <c r="P147" s="180">
        <f t="shared" si="15"/>
        <v>0</v>
      </c>
      <c r="Q147" s="81"/>
      <c r="R147" s="180">
        <f t="shared" si="16"/>
        <v>0</v>
      </c>
      <c r="S147" s="81"/>
      <c r="T147" s="183">
        <f t="shared" si="17"/>
        <v>0</v>
      </c>
    </row>
    <row r="148" spans="2:20">
      <c r="B148" s="78"/>
      <c r="C148" s="79"/>
      <c r="D148" s="84"/>
      <c r="E148" s="80"/>
      <c r="F148" s="81"/>
      <c r="G148" s="81"/>
      <c r="H148" s="81"/>
      <c r="I148" s="81"/>
      <c r="J148" s="180">
        <f t="shared" si="12"/>
        <v>0</v>
      </c>
      <c r="K148" s="81"/>
      <c r="L148" s="180">
        <f t="shared" si="13"/>
        <v>0</v>
      </c>
      <c r="M148" s="81"/>
      <c r="N148" s="180">
        <f t="shared" si="14"/>
        <v>0</v>
      </c>
      <c r="O148" s="81"/>
      <c r="P148" s="180">
        <f t="shared" si="15"/>
        <v>0</v>
      </c>
      <c r="Q148" s="81"/>
      <c r="R148" s="180">
        <f t="shared" si="16"/>
        <v>0</v>
      </c>
      <c r="S148" s="81"/>
      <c r="T148" s="183">
        <f t="shared" si="17"/>
        <v>0</v>
      </c>
    </row>
    <row r="149" spans="2:20">
      <c r="B149" s="78"/>
      <c r="C149" s="79"/>
      <c r="D149" s="84"/>
      <c r="E149" s="80"/>
      <c r="F149" s="81"/>
      <c r="G149" s="81"/>
      <c r="H149" s="81"/>
      <c r="I149" s="81"/>
      <c r="J149" s="180">
        <f t="shared" si="12"/>
        <v>0</v>
      </c>
      <c r="K149" s="81"/>
      <c r="L149" s="180">
        <f t="shared" si="13"/>
        <v>0</v>
      </c>
      <c r="M149" s="81"/>
      <c r="N149" s="180">
        <f t="shared" si="14"/>
        <v>0</v>
      </c>
      <c r="O149" s="81"/>
      <c r="P149" s="180">
        <f t="shared" si="15"/>
        <v>0</v>
      </c>
      <c r="Q149" s="81"/>
      <c r="R149" s="180">
        <f t="shared" si="16"/>
        <v>0</v>
      </c>
      <c r="S149" s="81"/>
      <c r="T149" s="183">
        <f t="shared" si="17"/>
        <v>0</v>
      </c>
    </row>
    <row r="150" spans="2:20">
      <c r="B150" s="78"/>
      <c r="C150" s="79"/>
      <c r="D150" s="84"/>
      <c r="E150" s="80"/>
      <c r="F150" s="81"/>
      <c r="G150" s="81"/>
      <c r="H150" s="81"/>
      <c r="I150" s="81"/>
      <c r="J150" s="180">
        <f t="shared" si="12"/>
        <v>0</v>
      </c>
      <c r="K150" s="81"/>
      <c r="L150" s="180">
        <f t="shared" si="13"/>
        <v>0</v>
      </c>
      <c r="M150" s="81"/>
      <c r="N150" s="180">
        <f t="shared" si="14"/>
        <v>0</v>
      </c>
      <c r="O150" s="81"/>
      <c r="P150" s="180">
        <f t="shared" si="15"/>
        <v>0</v>
      </c>
      <c r="Q150" s="81"/>
      <c r="R150" s="180">
        <f t="shared" si="16"/>
        <v>0</v>
      </c>
      <c r="S150" s="81"/>
      <c r="T150" s="183">
        <f t="shared" si="17"/>
        <v>0</v>
      </c>
    </row>
    <row r="151" spans="2:20">
      <c r="B151" s="78"/>
      <c r="C151" s="79"/>
      <c r="D151" s="84"/>
      <c r="E151" s="80"/>
      <c r="F151" s="81"/>
      <c r="G151" s="81"/>
      <c r="H151" s="81"/>
      <c r="I151" s="81"/>
      <c r="J151" s="180">
        <f t="shared" si="12"/>
        <v>0</v>
      </c>
      <c r="K151" s="81"/>
      <c r="L151" s="180">
        <f t="shared" si="13"/>
        <v>0</v>
      </c>
      <c r="M151" s="81"/>
      <c r="N151" s="180">
        <f t="shared" si="14"/>
        <v>0</v>
      </c>
      <c r="O151" s="81"/>
      <c r="P151" s="180">
        <f t="shared" si="15"/>
        <v>0</v>
      </c>
      <c r="Q151" s="81"/>
      <c r="R151" s="180">
        <f t="shared" si="16"/>
        <v>0</v>
      </c>
      <c r="S151" s="81"/>
      <c r="T151" s="183">
        <f t="shared" si="17"/>
        <v>0</v>
      </c>
    </row>
    <row r="152" spans="2:20">
      <c r="B152" s="78"/>
      <c r="C152" s="79"/>
      <c r="D152" s="84"/>
      <c r="E152" s="80"/>
      <c r="F152" s="81"/>
      <c r="G152" s="81"/>
      <c r="H152" s="81"/>
      <c r="I152" s="81"/>
      <c r="J152" s="180">
        <f t="shared" si="12"/>
        <v>0</v>
      </c>
      <c r="K152" s="81"/>
      <c r="L152" s="180">
        <f t="shared" si="13"/>
        <v>0</v>
      </c>
      <c r="M152" s="81"/>
      <c r="N152" s="180">
        <f t="shared" si="14"/>
        <v>0</v>
      </c>
      <c r="O152" s="81"/>
      <c r="P152" s="180">
        <f t="shared" si="15"/>
        <v>0</v>
      </c>
      <c r="Q152" s="81"/>
      <c r="R152" s="180">
        <f t="shared" si="16"/>
        <v>0</v>
      </c>
      <c r="S152" s="81"/>
      <c r="T152" s="183">
        <f t="shared" si="17"/>
        <v>0</v>
      </c>
    </row>
    <row r="153" spans="2:20">
      <c r="B153" s="78"/>
      <c r="C153" s="79"/>
      <c r="D153" s="84"/>
      <c r="E153" s="80"/>
      <c r="F153" s="81"/>
      <c r="G153" s="81"/>
      <c r="H153" s="81"/>
      <c r="I153" s="81"/>
      <c r="J153" s="180">
        <f t="shared" si="12"/>
        <v>0</v>
      </c>
      <c r="K153" s="81"/>
      <c r="L153" s="180">
        <f t="shared" si="13"/>
        <v>0</v>
      </c>
      <c r="M153" s="81"/>
      <c r="N153" s="180">
        <f t="shared" si="14"/>
        <v>0</v>
      </c>
      <c r="O153" s="81"/>
      <c r="P153" s="180">
        <f t="shared" si="15"/>
        <v>0</v>
      </c>
      <c r="Q153" s="81"/>
      <c r="R153" s="180">
        <f t="shared" si="16"/>
        <v>0</v>
      </c>
      <c r="S153" s="81"/>
      <c r="T153" s="183">
        <f t="shared" si="17"/>
        <v>0</v>
      </c>
    </row>
    <row r="154" spans="2:20">
      <c r="B154" s="78"/>
      <c r="C154" s="79"/>
      <c r="D154" s="84"/>
      <c r="E154" s="80"/>
      <c r="F154" s="81"/>
      <c r="G154" s="81"/>
      <c r="H154" s="81"/>
      <c r="I154" s="81"/>
      <c r="J154" s="180">
        <f t="shared" si="12"/>
        <v>0</v>
      </c>
      <c r="K154" s="81"/>
      <c r="L154" s="180">
        <f t="shared" si="13"/>
        <v>0</v>
      </c>
      <c r="M154" s="81"/>
      <c r="N154" s="180">
        <f t="shared" si="14"/>
        <v>0</v>
      </c>
      <c r="O154" s="81"/>
      <c r="P154" s="180">
        <f t="shared" si="15"/>
        <v>0</v>
      </c>
      <c r="Q154" s="81"/>
      <c r="R154" s="180">
        <f t="shared" si="16"/>
        <v>0</v>
      </c>
      <c r="S154" s="81"/>
      <c r="T154" s="183">
        <f t="shared" si="17"/>
        <v>0</v>
      </c>
    </row>
    <row r="155" spans="2:20">
      <c r="B155" s="78"/>
      <c r="C155" s="79"/>
      <c r="D155" s="84"/>
      <c r="E155" s="80"/>
      <c r="F155" s="81"/>
      <c r="G155" s="81"/>
      <c r="H155" s="81"/>
      <c r="I155" s="81"/>
      <c r="J155" s="180">
        <f t="shared" si="12"/>
        <v>0</v>
      </c>
      <c r="K155" s="81"/>
      <c r="L155" s="180">
        <f t="shared" si="13"/>
        <v>0</v>
      </c>
      <c r="M155" s="81"/>
      <c r="N155" s="180">
        <f t="shared" si="14"/>
        <v>0</v>
      </c>
      <c r="O155" s="81"/>
      <c r="P155" s="180">
        <f t="shared" si="15"/>
        <v>0</v>
      </c>
      <c r="Q155" s="81"/>
      <c r="R155" s="180">
        <f t="shared" si="16"/>
        <v>0</v>
      </c>
      <c r="S155" s="81"/>
      <c r="T155" s="183">
        <f t="shared" si="17"/>
        <v>0</v>
      </c>
    </row>
    <row r="156" spans="2:20">
      <c r="B156" s="78"/>
      <c r="C156" s="79"/>
      <c r="D156" s="84"/>
      <c r="E156" s="80"/>
      <c r="F156" s="81"/>
      <c r="G156" s="81"/>
      <c r="H156" s="81"/>
      <c r="I156" s="81"/>
      <c r="J156" s="180">
        <f t="shared" si="12"/>
        <v>0</v>
      </c>
      <c r="K156" s="81"/>
      <c r="L156" s="180">
        <f t="shared" si="13"/>
        <v>0</v>
      </c>
      <c r="M156" s="81"/>
      <c r="N156" s="180">
        <f t="shared" si="14"/>
        <v>0</v>
      </c>
      <c r="O156" s="81"/>
      <c r="P156" s="180">
        <f t="shared" si="15"/>
        <v>0</v>
      </c>
      <c r="Q156" s="81"/>
      <c r="R156" s="180">
        <f t="shared" si="16"/>
        <v>0</v>
      </c>
      <c r="S156" s="81"/>
      <c r="T156" s="183">
        <f t="shared" si="17"/>
        <v>0</v>
      </c>
    </row>
    <row r="157" spans="2:20">
      <c r="B157" s="78"/>
      <c r="C157" s="79"/>
      <c r="D157" s="84"/>
      <c r="E157" s="80"/>
      <c r="F157" s="81"/>
      <c r="G157" s="81"/>
      <c r="H157" s="81"/>
      <c r="I157" s="81"/>
      <c r="J157" s="180">
        <f t="shared" si="12"/>
        <v>0</v>
      </c>
      <c r="K157" s="81"/>
      <c r="L157" s="180">
        <f t="shared" si="13"/>
        <v>0</v>
      </c>
      <c r="M157" s="81"/>
      <c r="N157" s="180">
        <f t="shared" si="14"/>
        <v>0</v>
      </c>
      <c r="O157" s="81"/>
      <c r="P157" s="180">
        <f t="shared" si="15"/>
        <v>0</v>
      </c>
      <c r="Q157" s="81"/>
      <c r="R157" s="180">
        <f t="shared" si="16"/>
        <v>0</v>
      </c>
      <c r="S157" s="81"/>
      <c r="T157" s="183">
        <f t="shared" si="17"/>
        <v>0</v>
      </c>
    </row>
    <row r="158" spans="2:20">
      <c r="B158" s="78"/>
      <c r="C158" s="79"/>
      <c r="D158" s="84"/>
      <c r="E158" s="80"/>
      <c r="F158" s="81"/>
      <c r="G158" s="81"/>
      <c r="H158" s="81"/>
      <c r="I158" s="81"/>
      <c r="J158" s="180">
        <f t="shared" si="12"/>
        <v>0</v>
      </c>
      <c r="K158" s="81"/>
      <c r="L158" s="180">
        <f t="shared" si="13"/>
        <v>0</v>
      </c>
      <c r="M158" s="81"/>
      <c r="N158" s="180">
        <f t="shared" si="14"/>
        <v>0</v>
      </c>
      <c r="O158" s="81"/>
      <c r="P158" s="180">
        <f t="shared" si="15"/>
        <v>0</v>
      </c>
      <c r="Q158" s="81"/>
      <c r="R158" s="180">
        <f t="shared" si="16"/>
        <v>0</v>
      </c>
      <c r="S158" s="81"/>
      <c r="T158" s="183">
        <f t="shared" si="17"/>
        <v>0</v>
      </c>
    </row>
    <row r="159" spans="2:20">
      <c r="B159" s="78"/>
      <c r="C159" s="79"/>
      <c r="D159" s="84"/>
      <c r="E159" s="80"/>
      <c r="F159" s="81"/>
      <c r="G159" s="81"/>
      <c r="H159" s="81"/>
      <c r="I159" s="81"/>
      <c r="J159" s="180">
        <f t="shared" si="12"/>
        <v>0</v>
      </c>
      <c r="K159" s="81"/>
      <c r="L159" s="180">
        <f t="shared" si="13"/>
        <v>0</v>
      </c>
      <c r="M159" s="81"/>
      <c r="N159" s="180">
        <f t="shared" si="14"/>
        <v>0</v>
      </c>
      <c r="O159" s="81"/>
      <c r="P159" s="180">
        <f t="shared" si="15"/>
        <v>0</v>
      </c>
      <c r="Q159" s="81"/>
      <c r="R159" s="180">
        <f t="shared" si="16"/>
        <v>0</v>
      </c>
      <c r="S159" s="81"/>
      <c r="T159" s="183">
        <f t="shared" si="17"/>
        <v>0</v>
      </c>
    </row>
    <row r="160" spans="2:20">
      <c r="B160" s="78"/>
      <c r="C160" s="79"/>
      <c r="D160" s="84"/>
      <c r="E160" s="80"/>
      <c r="F160" s="81"/>
      <c r="G160" s="81"/>
      <c r="H160" s="81"/>
      <c r="I160" s="81"/>
      <c r="J160" s="180">
        <f t="shared" si="12"/>
        <v>0</v>
      </c>
      <c r="K160" s="81"/>
      <c r="L160" s="180">
        <f t="shared" si="13"/>
        <v>0</v>
      </c>
      <c r="M160" s="81"/>
      <c r="N160" s="180">
        <f t="shared" si="14"/>
        <v>0</v>
      </c>
      <c r="O160" s="81"/>
      <c r="P160" s="180">
        <f t="shared" si="15"/>
        <v>0</v>
      </c>
      <c r="Q160" s="81"/>
      <c r="R160" s="180">
        <f t="shared" si="16"/>
        <v>0</v>
      </c>
      <c r="S160" s="81"/>
      <c r="T160" s="183">
        <f t="shared" si="17"/>
        <v>0</v>
      </c>
    </row>
    <row r="161" spans="2:20">
      <c r="B161" s="78"/>
      <c r="C161" s="79"/>
      <c r="D161" s="84"/>
      <c r="E161" s="80"/>
      <c r="F161" s="81"/>
      <c r="G161" s="81"/>
      <c r="H161" s="81"/>
      <c r="I161" s="81"/>
      <c r="J161" s="180">
        <f t="shared" si="12"/>
        <v>0</v>
      </c>
      <c r="K161" s="81"/>
      <c r="L161" s="180">
        <f t="shared" si="13"/>
        <v>0</v>
      </c>
      <c r="M161" s="81"/>
      <c r="N161" s="180">
        <f t="shared" si="14"/>
        <v>0</v>
      </c>
      <c r="O161" s="81"/>
      <c r="P161" s="180">
        <f t="shared" si="15"/>
        <v>0</v>
      </c>
      <c r="Q161" s="81"/>
      <c r="R161" s="180">
        <f t="shared" si="16"/>
        <v>0</v>
      </c>
      <c r="S161" s="81"/>
      <c r="T161" s="183">
        <f t="shared" si="17"/>
        <v>0</v>
      </c>
    </row>
    <row r="162" spans="2:20">
      <c r="B162" s="78"/>
      <c r="C162" s="79"/>
      <c r="D162" s="84"/>
      <c r="E162" s="80"/>
      <c r="F162" s="81"/>
      <c r="G162" s="81"/>
      <c r="H162" s="81"/>
      <c r="I162" s="81"/>
      <c r="J162" s="180">
        <f t="shared" si="12"/>
        <v>0</v>
      </c>
      <c r="K162" s="81"/>
      <c r="L162" s="180">
        <f t="shared" si="13"/>
        <v>0</v>
      </c>
      <c r="M162" s="81"/>
      <c r="N162" s="180">
        <f t="shared" si="14"/>
        <v>0</v>
      </c>
      <c r="O162" s="81"/>
      <c r="P162" s="180">
        <f t="shared" si="15"/>
        <v>0</v>
      </c>
      <c r="Q162" s="81"/>
      <c r="R162" s="180">
        <f t="shared" si="16"/>
        <v>0</v>
      </c>
      <c r="S162" s="81"/>
      <c r="T162" s="183">
        <f t="shared" si="17"/>
        <v>0</v>
      </c>
    </row>
    <row r="163" spans="2:20">
      <c r="B163" s="78"/>
      <c r="C163" s="79"/>
      <c r="D163" s="84"/>
      <c r="E163" s="80"/>
      <c r="F163" s="81"/>
      <c r="G163" s="81"/>
      <c r="H163" s="81"/>
      <c r="I163" s="81"/>
      <c r="J163" s="180">
        <f t="shared" si="12"/>
        <v>0</v>
      </c>
      <c r="K163" s="81"/>
      <c r="L163" s="180">
        <f t="shared" si="13"/>
        <v>0</v>
      </c>
      <c r="M163" s="81"/>
      <c r="N163" s="180">
        <f t="shared" si="14"/>
        <v>0</v>
      </c>
      <c r="O163" s="81"/>
      <c r="P163" s="180">
        <f t="shared" si="15"/>
        <v>0</v>
      </c>
      <c r="Q163" s="81"/>
      <c r="R163" s="180">
        <f t="shared" si="16"/>
        <v>0</v>
      </c>
      <c r="S163" s="81"/>
      <c r="T163" s="183">
        <f t="shared" si="17"/>
        <v>0</v>
      </c>
    </row>
    <row r="164" spans="2:20">
      <c r="B164" s="78"/>
      <c r="C164" s="79"/>
      <c r="D164" s="84"/>
      <c r="E164" s="80"/>
      <c r="F164" s="81"/>
      <c r="G164" s="81"/>
      <c r="H164" s="81"/>
      <c r="I164" s="81"/>
      <c r="J164" s="180">
        <f t="shared" si="12"/>
        <v>0</v>
      </c>
      <c r="K164" s="81"/>
      <c r="L164" s="180">
        <f t="shared" si="13"/>
        <v>0</v>
      </c>
      <c r="M164" s="81"/>
      <c r="N164" s="180">
        <f t="shared" si="14"/>
        <v>0</v>
      </c>
      <c r="O164" s="81"/>
      <c r="P164" s="180">
        <f t="shared" si="15"/>
        <v>0</v>
      </c>
      <c r="Q164" s="81"/>
      <c r="R164" s="180">
        <f t="shared" si="16"/>
        <v>0</v>
      </c>
      <c r="S164" s="81"/>
      <c r="T164" s="183">
        <f t="shared" si="17"/>
        <v>0</v>
      </c>
    </row>
    <row r="165" spans="2:20">
      <c r="B165" s="78"/>
      <c r="C165" s="79"/>
      <c r="D165" s="84"/>
      <c r="E165" s="80"/>
      <c r="F165" s="81"/>
      <c r="G165" s="81"/>
      <c r="H165" s="81"/>
      <c r="I165" s="81"/>
      <c r="J165" s="180">
        <f t="shared" si="12"/>
        <v>0</v>
      </c>
      <c r="K165" s="81"/>
      <c r="L165" s="180">
        <f t="shared" si="13"/>
        <v>0</v>
      </c>
      <c r="M165" s="81"/>
      <c r="N165" s="180">
        <f t="shared" si="14"/>
        <v>0</v>
      </c>
      <c r="O165" s="81"/>
      <c r="P165" s="180">
        <f t="shared" si="15"/>
        <v>0</v>
      </c>
      <c r="Q165" s="81"/>
      <c r="R165" s="180">
        <f t="shared" si="16"/>
        <v>0</v>
      </c>
      <c r="S165" s="81"/>
      <c r="T165" s="183">
        <f t="shared" si="17"/>
        <v>0</v>
      </c>
    </row>
    <row r="166" spans="2:20">
      <c r="B166" s="78"/>
      <c r="C166" s="79"/>
      <c r="D166" s="84"/>
      <c r="E166" s="80"/>
      <c r="F166" s="81"/>
      <c r="G166" s="81"/>
      <c r="H166" s="81"/>
      <c r="I166" s="81"/>
      <c r="J166" s="180">
        <f t="shared" si="12"/>
        <v>0</v>
      </c>
      <c r="K166" s="81"/>
      <c r="L166" s="180">
        <f t="shared" si="13"/>
        <v>0</v>
      </c>
      <c r="M166" s="81"/>
      <c r="N166" s="180">
        <f t="shared" si="14"/>
        <v>0</v>
      </c>
      <c r="O166" s="81"/>
      <c r="P166" s="180">
        <f t="shared" si="15"/>
        <v>0</v>
      </c>
      <c r="Q166" s="81"/>
      <c r="R166" s="180">
        <f t="shared" si="16"/>
        <v>0</v>
      </c>
      <c r="S166" s="81"/>
      <c r="T166" s="183">
        <f t="shared" si="17"/>
        <v>0</v>
      </c>
    </row>
    <row r="167" spans="2:20">
      <c r="B167" s="78"/>
      <c r="C167" s="79"/>
      <c r="D167" s="84"/>
      <c r="E167" s="80"/>
      <c r="F167" s="81"/>
      <c r="G167" s="81"/>
      <c r="H167" s="81"/>
      <c r="I167" s="81"/>
      <c r="J167" s="180">
        <f t="shared" si="12"/>
        <v>0</v>
      </c>
      <c r="K167" s="81"/>
      <c r="L167" s="180">
        <f t="shared" si="13"/>
        <v>0</v>
      </c>
      <c r="M167" s="81"/>
      <c r="N167" s="180">
        <f t="shared" si="14"/>
        <v>0</v>
      </c>
      <c r="O167" s="81"/>
      <c r="P167" s="180">
        <f t="shared" si="15"/>
        <v>0</v>
      </c>
      <c r="Q167" s="81"/>
      <c r="R167" s="180">
        <f t="shared" si="16"/>
        <v>0</v>
      </c>
      <c r="S167" s="81"/>
      <c r="T167" s="183">
        <f t="shared" si="17"/>
        <v>0</v>
      </c>
    </row>
    <row r="168" spans="2:20">
      <c r="B168" s="78"/>
      <c r="C168" s="79"/>
      <c r="D168" s="84"/>
      <c r="E168" s="80"/>
      <c r="F168" s="81"/>
      <c r="G168" s="81"/>
      <c r="H168" s="81"/>
      <c r="I168" s="81"/>
      <c r="J168" s="180">
        <f t="shared" si="12"/>
        <v>0</v>
      </c>
      <c r="K168" s="81"/>
      <c r="L168" s="180">
        <f t="shared" si="13"/>
        <v>0</v>
      </c>
      <c r="M168" s="81"/>
      <c r="N168" s="180">
        <f t="shared" si="14"/>
        <v>0</v>
      </c>
      <c r="O168" s="81"/>
      <c r="P168" s="180">
        <f t="shared" si="15"/>
        <v>0</v>
      </c>
      <c r="Q168" s="81"/>
      <c r="R168" s="180">
        <f t="shared" si="16"/>
        <v>0</v>
      </c>
      <c r="S168" s="81"/>
      <c r="T168" s="183">
        <f t="shared" si="17"/>
        <v>0</v>
      </c>
    </row>
    <row r="169" spans="2:20">
      <c r="B169" s="78"/>
      <c r="C169" s="79"/>
      <c r="D169" s="84"/>
      <c r="E169" s="80"/>
      <c r="F169" s="81"/>
      <c r="G169" s="81"/>
      <c r="H169" s="81"/>
      <c r="I169" s="81"/>
      <c r="J169" s="180">
        <f t="shared" si="12"/>
        <v>0</v>
      </c>
      <c r="K169" s="81"/>
      <c r="L169" s="180">
        <f t="shared" si="13"/>
        <v>0</v>
      </c>
      <c r="M169" s="81"/>
      <c r="N169" s="180">
        <f t="shared" si="14"/>
        <v>0</v>
      </c>
      <c r="O169" s="81"/>
      <c r="P169" s="180">
        <f t="shared" si="15"/>
        <v>0</v>
      </c>
      <c r="Q169" s="81"/>
      <c r="R169" s="180">
        <f t="shared" si="16"/>
        <v>0</v>
      </c>
      <c r="S169" s="81"/>
      <c r="T169" s="183">
        <f t="shared" si="17"/>
        <v>0</v>
      </c>
    </row>
    <row r="170" spans="2:20">
      <c r="B170" s="78"/>
      <c r="C170" s="79"/>
      <c r="D170" s="84"/>
      <c r="E170" s="80"/>
      <c r="F170" s="81"/>
      <c r="G170" s="81"/>
      <c r="H170" s="81"/>
      <c r="I170" s="81"/>
      <c r="J170" s="180">
        <f t="shared" si="12"/>
        <v>0</v>
      </c>
      <c r="K170" s="81"/>
      <c r="L170" s="180">
        <f t="shared" si="13"/>
        <v>0</v>
      </c>
      <c r="M170" s="81"/>
      <c r="N170" s="180">
        <f t="shared" si="14"/>
        <v>0</v>
      </c>
      <c r="O170" s="81"/>
      <c r="P170" s="180">
        <f t="shared" si="15"/>
        <v>0</v>
      </c>
      <c r="Q170" s="81"/>
      <c r="R170" s="180">
        <f t="shared" si="16"/>
        <v>0</v>
      </c>
      <c r="S170" s="81"/>
      <c r="T170" s="183">
        <f t="shared" si="17"/>
        <v>0</v>
      </c>
    </row>
    <row r="171" spans="2:20">
      <c r="B171" s="78"/>
      <c r="C171" s="79"/>
      <c r="D171" s="84"/>
      <c r="E171" s="80"/>
      <c r="F171" s="81"/>
      <c r="G171" s="81"/>
      <c r="H171" s="81"/>
      <c r="I171" s="81"/>
      <c r="J171" s="180">
        <f t="shared" si="12"/>
        <v>0</v>
      </c>
      <c r="K171" s="81"/>
      <c r="L171" s="180">
        <f t="shared" si="13"/>
        <v>0</v>
      </c>
      <c r="M171" s="81"/>
      <c r="N171" s="180">
        <f t="shared" si="14"/>
        <v>0</v>
      </c>
      <c r="O171" s="81"/>
      <c r="P171" s="180">
        <f t="shared" si="15"/>
        <v>0</v>
      </c>
      <c r="Q171" s="81"/>
      <c r="R171" s="180">
        <f t="shared" si="16"/>
        <v>0</v>
      </c>
      <c r="S171" s="81"/>
      <c r="T171" s="183">
        <f t="shared" si="17"/>
        <v>0</v>
      </c>
    </row>
    <row r="172" spans="2:20">
      <c r="B172" s="78"/>
      <c r="C172" s="79"/>
      <c r="D172" s="84"/>
      <c r="E172" s="80"/>
      <c r="F172" s="81"/>
      <c r="G172" s="81"/>
      <c r="H172" s="81"/>
      <c r="I172" s="81"/>
      <c r="J172" s="180">
        <f t="shared" si="12"/>
        <v>0</v>
      </c>
      <c r="K172" s="81"/>
      <c r="L172" s="180">
        <f t="shared" si="13"/>
        <v>0</v>
      </c>
      <c r="M172" s="81"/>
      <c r="N172" s="180">
        <f t="shared" si="14"/>
        <v>0</v>
      </c>
      <c r="O172" s="81"/>
      <c r="P172" s="180">
        <f t="shared" si="15"/>
        <v>0</v>
      </c>
      <c r="Q172" s="81"/>
      <c r="R172" s="180">
        <f t="shared" si="16"/>
        <v>0</v>
      </c>
      <c r="S172" s="81"/>
      <c r="T172" s="183">
        <f t="shared" si="17"/>
        <v>0</v>
      </c>
    </row>
    <row r="173" spans="2:20">
      <c r="B173" s="78"/>
      <c r="C173" s="79"/>
      <c r="D173" s="84"/>
      <c r="E173" s="80"/>
      <c r="F173" s="81"/>
      <c r="G173" s="81"/>
      <c r="H173" s="81"/>
      <c r="I173" s="81"/>
      <c r="J173" s="180">
        <f t="shared" si="12"/>
        <v>0</v>
      </c>
      <c r="K173" s="81"/>
      <c r="L173" s="180">
        <f t="shared" si="13"/>
        <v>0</v>
      </c>
      <c r="M173" s="81"/>
      <c r="N173" s="180">
        <f t="shared" si="14"/>
        <v>0</v>
      </c>
      <c r="O173" s="81"/>
      <c r="P173" s="180">
        <f t="shared" si="15"/>
        <v>0</v>
      </c>
      <c r="Q173" s="81"/>
      <c r="R173" s="180">
        <f t="shared" si="16"/>
        <v>0</v>
      </c>
      <c r="S173" s="81"/>
      <c r="T173" s="183">
        <f t="shared" si="17"/>
        <v>0</v>
      </c>
    </row>
    <row r="174" spans="2:20">
      <c r="B174" s="78"/>
      <c r="C174" s="79"/>
      <c r="D174" s="84"/>
      <c r="E174" s="80"/>
      <c r="F174" s="81"/>
      <c r="G174" s="81"/>
      <c r="H174" s="81"/>
      <c r="I174" s="81"/>
      <c r="J174" s="180">
        <f t="shared" si="12"/>
        <v>0</v>
      </c>
      <c r="K174" s="81"/>
      <c r="L174" s="180">
        <f t="shared" si="13"/>
        <v>0</v>
      </c>
      <c r="M174" s="81"/>
      <c r="N174" s="180">
        <f t="shared" si="14"/>
        <v>0</v>
      </c>
      <c r="O174" s="81"/>
      <c r="P174" s="180">
        <f t="shared" si="15"/>
        <v>0</v>
      </c>
      <c r="Q174" s="81"/>
      <c r="R174" s="180">
        <f t="shared" si="16"/>
        <v>0</v>
      </c>
      <c r="S174" s="81"/>
      <c r="T174" s="183">
        <f t="shared" si="17"/>
        <v>0</v>
      </c>
    </row>
    <row r="175" spans="2:20">
      <c r="B175" s="78"/>
      <c r="C175" s="79"/>
      <c r="D175" s="84"/>
      <c r="E175" s="80"/>
      <c r="F175" s="81"/>
      <c r="G175" s="81"/>
      <c r="H175" s="81"/>
      <c r="I175" s="81"/>
      <c r="J175" s="180">
        <f t="shared" si="12"/>
        <v>0</v>
      </c>
      <c r="K175" s="81"/>
      <c r="L175" s="180">
        <f t="shared" si="13"/>
        <v>0</v>
      </c>
      <c r="M175" s="81"/>
      <c r="N175" s="180">
        <f t="shared" si="14"/>
        <v>0</v>
      </c>
      <c r="O175" s="81"/>
      <c r="P175" s="180">
        <f t="shared" si="15"/>
        <v>0</v>
      </c>
      <c r="Q175" s="81"/>
      <c r="R175" s="180">
        <f t="shared" si="16"/>
        <v>0</v>
      </c>
      <c r="S175" s="81"/>
      <c r="T175" s="183">
        <f t="shared" si="17"/>
        <v>0</v>
      </c>
    </row>
    <row r="176" spans="2:20">
      <c r="B176" s="78"/>
      <c r="C176" s="79"/>
      <c r="D176" s="84"/>
      <c r="E176" s="80"/>
      <c r="F176" s="81"/>
      <c r="G176" s="81"/>
      <c r="H176" s="81"/>
      <c r="I176" s="81"/>
      <c r="J176" s="180">
        <f t="shared" si="12"/>
        <v>0</v>
      </c>
      <c r="K176" s="81"/>
      <c r="L176" s="180">
        <f t="shared" si="13"/>
        <v>0</v>
      </c>
      <c r="M176" s="81"/>
      <c r="N176" s="180">
        <f t="shared" si="14"/>
        <v>0</v>
      </c>
      <c r="O176" s="81"/>
      <c r="P176" s="180">
        <f t="shared" si="15"/>
        <v>0</v>
      </c>
      <c r="Q176" s="81"/>
      <c r="R176" s="180">
        <f t="shared" si="16"/>
        <v>0</v>
      </c>
      <c r="S176" s="81"/>
      <c r="T176" s="183">
        <f t="shared" si="17"/>
        <v>0</v>
      </c>
    </row>
    <row r="177" spans="2:20">
      <c r="B177" s="78"/>
      <c r="C177" s="79"/>
      <c r="D177" s="84"/>
      <c r="E177" s="80"/>
      <c r="F177" s="81"/>
      <c r="G177" s="81"/>
      <c r="H177" s="81"/>
      <c r="I177" s="81"/>
      <c r="J177" s="180">
        <f t="shared" si="12"/>
        <v>0</v>
      </c>
      <c r="K177" s="81"/>
      <c r="L177" s="180">
        <f t="shared" si="13"/>
        <v>0</v>
      </c>
      <c r="M177" s="81"/>
      <c r="N177" s="180">
        <f t="shared" si="14"/>
        <v>0</v>
      </c>
      <c r="O177" s="81"/>
      <c r="P177" s="180">
        <f t="shared" si="15"/>
        <v>0</v>
      </c>
      <c r="Q177" s="81"/>
      <c r="R177" s="180">
        <f t="shared" si="16"/>
        <v>0</v>
      </c>
      <c r="S177" s="81"/>
      <c r="T177" s="183">
        <f t="shared" si="17"/>
        <v>0</v>
      </c>
    </row>
    <row r="178" spans="2:20">
      <c r="B178" s="78"/>
      <c r="C178" s="79"/>
      <c r="D178" s="84"/>
      <c r="E178" s="80"/>
      <c r="F178" s="81"/>
      <c r="G178" s="81"/>
      <c r="H178" s="81"/>
      <c r="I178" s="81"/>
      <c r="J178" s="180">
        <f t="shared" si="12"/>
        <v>0</v>
      </c>
      <c r="K178" s="81"/>
      <c r="L178" s="180">
        <f t="shared" si="13"/>
        <v>0</v>
      </c>
      <c r="M178" s="81"/>
      <c r="N178" s="180">
        <f t="shared" si="14"/>
        <v>0</v>
      </c>
      <c r="O178" s="81"/>
      <c r="P178" s="180">
        <f t="shared" si="15"/>
        <v>0</v>
      </c>
      <c r="Q178" s="81"/>
      <c r="R178" s="180">
        <f t="shared" si="16"/>
        <v>0</v>
      </c>
      <c r="S178" s="81"/>
      <c r="T178" s="183">
        <f t="shared" si="17"/>
        <v>0</v>
      </c>
    </row>
    <row r="179" spans="2:20">
      <c r="B179" s="78"/>
      <c r="C179" s="79"/>
      <c r="D179" s="84"/>
      <c r="E179" s="80"/>
      <c r="F179" s="81"/>
      <c r="G179" s="81"/>
      <c r="H179" s="81"/>
      <c r="I179" s="81"/>
      <c r="J179" s="180">
        <f t="shared" si="12"/>
        <v>0</v>
      </c>
      <c r="K179" s="81"/>
      <c r="L179" s="180">
        <f t="shared" si="13"/>
        <v>0</v>
      </c>
      <c r="M179" s="81"/>
      <c r="N179" s="180">
        <f t="shared" si="14"/>
        <v>0</v>
      </c>
      <c r="O179" s="81"/>
      <c r="P179" s="180">
        <f t="shared" si="15"/>
        <v>0</v>
      </c>
      <c r="Q179" s="81"/>
      <c r="R179" s="180">
        <f t="shared" si="16"/>
        <v>0</v>
      </c>
      <c r="S179" s="81"/>
      <c r="T179" s="183">
        <f t="shared" si="17"/>
        <v>0</v>
      </c>
    </row>
    <row r="180" spans="2:20">
      <c r="B180" s="78"/>
      <c r="C180" s="79"/>
      <c r="D180" s="84"/>
      <c r="E180" s="80"/>
      <c r="F180" s="81"/>
      <c r="G180" s="81"/>
      <c r="H180" s="81"/>
      <c r="I180" s="81"/>
      <c r="J180" s="180">
        <f t="shared" si="12"/>
        <v>0</v>
      </c>
      <c r="K180" s="81"/>
      <c r="L180" s="180">
        <f t="shared" si="13"/>
        <v>0</v>
      </c>
      <c r="M180" s="81"/>
      <c r="N180" s="180">
        <f t="shared" si="14"/>
        <v>0</v>
      </c>
      <c r="O180" s="81"/>
      <c r="P180" s="180">
        <f t="shared" si="15"/>
        <v>0</v>
      </c>
      <c r="Q180" s="81"/>
      <c r="R180" s="180">
        <f t="shared" si="16"/>
        <v>0</v>
      </c>
      <c r="S180" s="81"/>
      <c r="T180" s="183">
        <f t="shared" si="17"/>
        <v>0</v>
      </c>
    </row>
    <row r="181" spans="2:20">
      <c r="B181" s="78"/>
      <c r="C181" s="79"/>
      <c r="D181" s="84"/>
      <c r="E181" s="80"/>
      <c r="F181" s="81"/>
      <c r="G181" s="81"/>
      <c r="H181" s="81"/>
      <c r="I181" s="81"/>
      <c r="J181" s="180">
        <f t="shared" si="12"/>
        <v>0</v>
      </c>
      <c r="K181" s="81"/>
      <c r="L181" s="180">
        <f t="shared" si="13"/>
        <v>0</v>
      </c>
      <c r="M181" s="81"/>
      <c r="N181" s="180">
        <f t="shared" si="14"/>
        <v>0</v>
      </c>
      <c r="O181" s="81"/>
      <c r="P181" s="180">
        <f t="shared" si="15"/>
        <v>0</v>
      </c>
      <c r="Q181" s="81"/>
      <c r="R181" s="180">
        <f t="shared" si="16"/>
        <v>0</v>
      </c>
      <c r="S181" s="81"/>
      <c r="T181" s="183">
        <f t="shared" si="17"/>
        <v>0</v>
      </c>
    </row>
    <row r="182" spans="2:20">
      <c r="B182" s="78"/>
      <c r="C182" s="79"/>
      <c r="D182" s="84"/>
      <c r="E182" s="80"/>
      <c r="F182" s="81"/>
      <c r="G182" s="81"/>
      <c r="H182" s="81"/>
      <c r="I182" s="81"/>
      <c r="J182" s="180">
        <f t="shared" si="12"/>
        <v>0</v>
      </c>
      <c r="K182" s="81"/>
      <c r="L182" s="180">
        <f t="shared" si="13"/>
        <v>0</v>
      </c>
      <c r="M182" s="81"/>
      <c r="N182" s="180">
        <f t="shared" si="14"/>
        <v>0</v>
      </c>
      <c r="O182" s="81"/>
      <c r="P182" s="180">
        <f t="shared" si="15"/>
        <v>0</v>
      </c>
      <c r="Q182" s="81"/>
      <c r="R182" s="180">
        <f t="shared" si="16"/>
        <v>0</v>
      </c>
      <c r="S182" s="81"/>
      <c r="T182" s="183">
        <f t="shared" si="17"/>
        <v>0</v>
      </c>
    </row>
    <row r="183" spans="2:20">
      <c r="B183" s="78"/>
      <c r="C183" s="79"/>
      <c r="D183" s="84"/>
      <c r="E183" s="80"/>
      <c r="F183" s="81"/>
      <c r="G183" s="81"/>
      <c r="H183" s="81"/>
      <c r="I183" s="81"/>
      <c r="J183" s="180">
        <f t="shared" si="12"/>
        <v>0</v>
      </c>
      <c r="K183" s="81"/>
      <c r="L183" s="180">
        <f t="shared" si="13"/>
        <v>0</v>
      </c>
      <c r="M183" s="81"/>
      <c r="N183" s="180">
        <f t="shared" si="14"/>
        <v>0</v>
      </c>
      <c r="O183" s="81"/>
      <c r="P183" s="180">
        <f t="shared" si="15"/>
        <v>0</v>
      </c>
      <c r="Q183" s="81"/>
      <c r="R183" s="180">
        <f t="shared" si="16"/>
        <v>0</v>
      </c>
      <c r="S183" s="81"/>
      <c r="T183" s="183">
        <f t="shared" si="17"/>
        <v>0</v>
      </c>
    </row>
    <row r="184" spans="2:20">
      <c r="B184" s="78"/>
      <c r="C184" s="79"/>
      <c r="D184" s="84"/>
      <c r="E184" s="80"/>
      <c r="F184" s="81"/>
      <c r="G184" s="81"/>
      <c r="H184" s="81"/>
      <c r="I184" s="81"/>
      <c r="J184" s="180">
        <f t="shared" si="12"/>
        <v>0</v>
      </c>
      <c r="K184" s="81"/>
      <c r="L184" s="180">
        <f t="shared" si="13"/>
        <v>0</v>
      </c>
      <c r="M184" s="81"/>
      <c r="N184" s="180">
        <f t="shared" si="14"/>
        <v>0</v>
      </c>
      <c r="O184" s="81"/>
      <c r="P184" s="180">
        <f t="shared" si="15"/>
        <v>0</v>
      </c>
      <c r="Q184" s="81"/>
      <c r="R184" s="180">
        <f t="shared" si="16"/>
        <v>0</v>
      </c>
      <c r="S184" s="81"/>
      <c r="T184" s="183">
        <f t="shared" si="17"/>
        <v>0</v>
      </c>
    </row>
    <row r="185" spans="2:20">
      <c r="B185" s="78"/>
      <c r="C185" s="79"/>
      <c r="D185" s="84"/>
      <c r="E185" s="80"/>
      <c r="F185" s="81"/>
      <c r="G185" s="81"/>
      <c r="H185" s="81"/>
      <c r="I185" s="81"/>
      <c r="J185" s="180">
        <f t="shared" si="12"/>
        <v>0</v>
      </c>
      <c r="K185" s="81"/>
      <c r="L185" s="180">
        <f t="shared" si="13"/>
        <v>0</v>
      </c>
      <c r="M185" s="81"/>
      <c r="N185" s="180">
        <f t="shared" si="14"/>
        <v>0</v>
      </c>
      <c r="O185" s="81"/>
      <c r="P185" s="180">
        <f t="shared" si="15"/>
        <v>0</v>
      </c>
      <c r="Q185" s="81"/>
      <c r="R185" s="180">
        <f t="shared" si="16"/>
        <v>0</v>
      </c>
      <c r="S185" s="81"/>
      <c r="T185" s="183">
        <f t="shared" si="17"/>
        <v>0</v>
      </c>
    </row>
    <row r="186" spans="2:20">
      <c r="B186" s="78"/>
      <c r="C186" s="79"/>
      <c r="D186" s="84"/>
      <c r="E186" s="80"/>
      <c r="F186" s="81"/>
      <c r="G186" s="81"/>
      <c r="H186" s="81"/>
      <c r="I186" s="81"/>
      <c r="J186" s="180">
        <f t="shared" si="12"/>
        <v>0</v>
      </c>
      <c r="K186" s="81"/>
      <c r="L186" s="180">
        <f t="shared" si="13"/>
        <v>0</v>
      </c>
      <c r="M186" s="81"/>
      <c r="N186" s="180">
        <f t="shared" si="14"/>
        <v>0</v>
      </c>
      <c r="O186" s="81"/>
      <c r="P186" s="180">
        <f t="shared" si="15"/>
        <v>0</v>
      </c>
      <c r="Q186" s="81"/>
      <c r="R186" s="180">
        <f t="shared" si="16"/>
        <v>0</v>
      </c>
      <c r="S186" s="81"/>
      <c r="T186" s="183">
        <f t="shared" si="17"/>
        <v>0</v>
      </c>
    </row>
    <row r="187" spans="2:20">
      <c r="B187" s="78"/>
      <c r="C187" s="79"/>
      <c r="D187" s="84"/>
      <c r="E187" s="80"/>
      <c r="F187" s="81"/>
      <c r="G187" s="81"/>
      <c r="H187" s="81"/>
      <c r="I187" s="81"/>
      <c r="J187" s="180">
        <f t="shared" si="12"/>
        <v>0</v>
      </c>
      <c r="K187" s="81"/>
      <c r="L187" s="180">
        <f t="shared" si="13"/>
        <v>0</v>
      </c>
      <c r="M187" s="81"/>
      <c r="N187" s="180">
        <f t="shared" si="14"/>
        <v>0</v>
      </c>
      <c r="O187" s="81"/>
      <c r="P187" s="180">
        <f t="shared" si="15"/>
        <v>0</v>
      </c>
      <c r="Q187" s="81"/>
      <c r="R187" s="180">
        <f t="shared" si="16"/>
        <v>0</v>
      </c>
      <c r="S187" s="81"/>
      <c r="T187" s="183">
        <f t="shared" si="17"/>
        <v>0</v>
      </c>
    </row>
    <row r="188" spans="2:20">
      <c r="B188" s="78"/>
      <c r="C188" s="79"/>
      <c r="D188" s="84"/>
      <c r="E188" s="80"/>
      <c r="F188" s="81"/>
      <c r="G188" s="81"/>
      <c r="H188" s="81"/>
      <c r="I188" s="81"/>
      <c r="J188" s="180">
        <f t="shared" si="12"/>
        <v>0</v>
      </c>
      <c r="K188" s="81"/>
      <c r="L188" s="180">
        <f t="shared" si="13"/>
        <v>0</v>
      </c>
      <c r="M188" s="81"/>
      <c r="N188" s="180">
        <f t="shared" si="14"/>
        <v>0</v>
      </c>
      <c r="O188" s="81"/>
      <c r="P188" s="180">
        <f t="shared" si="15"/>
        <v>0</v>
      </c>
      <c r="Q188" s="81"/>
      <c r="R188" s="180">
        <f t="shared" si="16"/>
        <v>0</v>
      </c>
      <c r="S188" s="81"/>
      <c r="T188" s="183">
        <f t="shared" si="17"/>
        <v>0</v>
      </c>
    </row>
    <row r="189" spans="2:20">
      <c r="B189" s="78"/>
      <c r="C189" s="79"/>
      <c r="D189" s="84"/>
      <c r="E189" s="80"/>
      <c r="F189" s="81"/>
      <c r="G189" s="81"/>
      <c r="H189" s="81"/>
      <c r="I189" s="81"/>
      <c r="J189" s="180">
        <f t="shared" si="12"/>
        <v>0</v>
      </c>
      <c r="K189" s="81"/>
      <c r="L189" s="180">
        <f t="shared" si="13"/>
        <v>0</v>
      </c>
      <c r="M189" s="81"/>
      <c r="N189" s="180">
        <f t="shared" si="14"/>
        <v>0</v>
      </c>
      <c r="O189" s="81"/>
      <c r="P189" s="180">
        <f t="shared" si="15"/>
        <v>0</v>
      </c>
      <c r="Q189" s="81"/>
      <c r="R189" s="180">
        <f t="shared" si="16"/>
        <v>0</v>
      </c>
      <c r="S189" s="81"/>
      <c r="T189" s="183">
        <f t="shared" si="17"/>
        <v>0</v>
      </c>
    </row>
    <row r="190" spans="2:20">
      <c r="B190" s="78"/>
      <c r="C190" s="79"/>
      <c r="D190" s="84"/>
      <c r="E190" s="80"/>
      <c r="F190" s="81"/>
      <c r="G190" s="81"/>
      <c r="H190" s="81"/>
      <c r="I190" s="81"/>
      <c r="J190" s="180">
        <f t="shared" si="12"/>
        <v>0</v>
      </c>
      <c r="K190" s="81"/>
      <c r="L190" s="180">
        <f t="shared" si="13"/>
        <v>0</v>
      </c>
      <c r="M190" s="81"/>
      <c r="N190" s="180">
        <f t="shared" si="14"/>
        <v>0</v>
      </c>
      <c r="O190" s="81"/>
      <c r="P190" s="180">
        <f t="shared" si="15"/>
        <v>0</v>
      </c>
      <c r="Q190" s="81"/>
      <c r="R190" s="180">
        <f t="shared" si="16"/>
        <v>0</v>
      </c>
      <c r="S190" s="81"/>
      <c r="T190" s="183">
        <f t="shared" si="17"/>
        <v>0</v>
      </c>
    </row>
    <row r="191" spans="2:20">
      <c r="B191" s="78"/>
      <c r="C191" s="79"/>
      <c r="D191" s="84"/>
      <c r="E191" s="80"/>
      <c r="F191" s="81"/>
      <c r="G191" s="81"/>
      <c r="H191" s="81"/>
      <c r="I191" s="81"/>
      <c r="J191" s="180">
        <f t="shared" si="12"/>
        <v>0</v>
      </c>
      <c r="K191" s="81"/>
      <c r="L191" s="180">
        <f t="shared" si="13"/>
        <v>0</v>
      </c>
      <c r="M191" s="81"/>
      <c r="N191" s="180">
        <f t="shared" si="14"/>
        <v>0</v>
      </c>
      <c r="O191" s="81"/>
      <c r="P191" s="180">
        <f t="shared" si="15"/>
        <v>0</v>
      </c>
      <c r="Q191" s="81"/>
      <c r="R191" s="180">
        <f t="shared" si="16"/>
        <v>0</v>
      </c>
      <c r="S191" s="81"/>
      <c r="T191" s="183">
        <f t="shared" si="17"/>
        <v>0</v>
      </c>
    </row>
    <row r="192" spans="2:20">
      <c r="B192" s="78"/>
      <c r="C192" s="79"/>
      <c r="D192" s="84"/>
      <c r="E192" s="80"/>
      <c r="F192" s="81"/>
      <c r="G192" s="81"/>
      <c r="H192" s="81"/>
      <c r="I192" s="81"/>
      <c r="J192" s="180">
        <f t="shared" si="12"/>
        <v>0</v>
      </c>
      <c r="K192" s="81"/>
      <c r="L192" s="180">
        <f t="shared" si="13"/>
        <v>0</v>
      </c>
      <c r="M192" s="81"/>
      <c r="N192" s="180">
        <f t="shared" si="14"/>
        <v>0</v>
      </c>
      <c r="O192" s="81"/>
      <c r="P192" s="180">
        <f t="shared" si="15"/>
        <v>0</v>
      </c>
      <c r="Q192" s="81"/>
      <c r="R192" s="180">
        <f t="shared" si="16"/>
        <v>0</v>
      </c>
      <c r="S192" s="81"/>
      <c r="T192" s="183">
        <f t="shared" si="17"/>
        <v>0</v>
      </c>
    </row>
    <row r="193" spans="2:20">
      <c r="B193" s="78"/>
      <c r="C193" s="79"/>
      <c r="D193" s="84"/>
      <c r="E193" s="80"/>
      <c r="F193" s="81"/>
      <c r="G193" s="81"/>
      <c r="H193" s="81"/>
      <c r="I193" s="81"/>
      <c r="J193" s="180">
        <f t="shared" si="12"/>
        <v>0</v>
      </c>
      <c r="K193" s="81"/>
      <c r="L193" s="180">
        <f t="shared" si="13"/>
        <v>0</v>
      </c>
      <c r="M193" s="81"/>
      <c r="N193" s="180">
        <f t="shared" si="14"/>
        <v>0</v>
      </c>
      <c r="O193" s="81"/>
      <c r="P193" s="180">
        <f t="shared" si="15"/>
        <v>0</v>
      </c>
      <c r="Q193" s="81"/>
      <c r="R193" s="180">
        <f t="shared" si="16"/>
        <v>0</v>
      </c>
      <c r="S193" s="81"/>
      <c r="T193" s="183">
        <f t="shared" si="17"/>
        <v>0</v>
      </c>
    </row>
    <row r="194" spans="2:20">
      <c r="B194" s="78"/>
      <c r="C194" s="79"/>
      <c r="D194" s="84"/>
      <c r="E194" s="80"/>
      <c r="F194" s="81"/>
      <c r="G194" s="81"/>
      <c r="H194" s="81"/>
      <c r="I194" s="81"/>
      <c r="J194" s="180">
        <f t="shared" si="12"/>
        <v>0</v>
      </c>
      <c r="K194" s="81"/>
      <c r="L194" s="180">
        <f t="shared" si="13"/>
        <v>0</v>
      </c>
      <c r="M194" s="81"/>
      <c r="N194" s="180">
        <f t="shared" si="14"/>
        <v>0</v>
      </c>
      <c r="O194" s="81"/>
      <c r="P194" s="180">
        <f t="shared" si="15"/>
        <v>0</v>
      </c>
      <c r="Q194" s="81"/>
      <c r="R194" s="180">
        <f t="shared" si="16"/>
        <v>0</v>
      </c>
      <c r="S194" s="81"/>
      <c r="T194" s="183">
        <f t="shared" si="17"/>
        <v>0</v>
      </c>
    </row>
    <row r="195" spans="2:20">
      <c r="B195" s="78"/>
      <c r="C195" s="79"/>
      <c r="D195" s="84"/>
      <c r="E195" s="80"/>
      <c r="F195" s="81"/>
      <c r="G195" s="81"/>
      <c r="H195" s="81"/>
      <c r="I195" s="81"/>
      <c r="J195" s="180">
        <f t="shared" si="12"/>
        <v>0</v>
      </c>
      <c r="K195" s="81"/>
      <c r="L195" s="180">
        <f t="shared" si="13"/>
        <v>0</v>
      </c>
      <c r="M195" s="81"/>
      <c r="N195" s="180">
        <f t="shared" si="14"/>
        <v>0</v>
      </c>
      <c r="O195" s="81"/>
      <c r="P195" s="180">
        <f t="shared" si="15"/>
        <v>0</v>
      </c>
      <c r="Q195" s="81"/>
      <c r="R195" s="180">
        <f t="shared" si="16"/>
        <v>0</v>
      </c>
      <c r="S195" s="81"/>
      <c r="T195" s="183">
        <f t="shared" si="17"/>
        <v>0</v>
      </c>
    </row>
    <row r="196" spans="2:20">
      <c r="B196" s="78"/>
      <c r="C196" s="79"/>
      <c r="D196" s="84"/>
      <c r="E196" s="80"/>
      <c r="F196" s="81"/>
      <c r="G196" s="81"/>
      <c r="H196" s="81"/>
      <c r="I196" s="81"/>
      <c r="J196" s="180">
        <f t="shared" si="12"/>
        <v>0</v>
      </c>
      <c r="K196" s="81"/>
      <c r="L196" s="180">
        <f t="shared" si="13"/>
        <v>0</v>
      </c>
      <c r="M196" s="81"/>
      <c r="N196" s="180">
        <f t="shared" si="14"/>
        <v>0</v>
      </c>
      <c r="O196" s="81"/>
      <c r="P196" s="180">
        <f t="shared" si="15"/>
        <v>0</v>
      </c>
      <c r="Q196" s="81"/>
      <c r="R196" s="180">
        <f t="shared" si="16"/>
        <v>0</v>
      </c>
      <c r="S196" s="81"/>
      <c r="T196" s="183">
        <f t="shared" si="17"/>
        <v>0</v>
      </c>
    </row>
    <row r="197" spans="2:20">
      <c r="B197" s="78"/>
      <c r="C197" s="79"/>
      <c r="D197" s="84"/>
      <c r="E197" s="80"/>
      <c r="F197" s="81"/>
      <c r="G197" s="81"/>
      <c r="H197" s="81"/>
      <c r="I197" s="81"/>
      <c r="J197" s="180">
        <f t="shared" si="12"/>
        <v>0</v>
      </c>
      <c r="K197" s="81"/>
      <c r="L197" s="180">
        <f t="shared" si="13"/>
        <v>0</v>
      </c>
      <c r="M197" s="81"/>
      <c r="N197" s="180">
        <f t="shared" si="14"/>
        <v>0</v>
      </c>
      <c r="O197" s="81"/>
      <c r="P197" s="180">
        <f t="shared" si="15"/>
        <v>0</v>
      </c>
      <c r="Q197" s="81"/>
      <c r="R197" s="180">
        <f t="shared" si="16"/>
        <v>0</v>
      </c>
      <c r="S197" s="81"/>
      <c r="T197" s="183">
        <f t="shared" si="17"/>
        <v>0</v>
      </c>
    </row>
    <row r="198" spans="2:20">
      <c r="B198" s="78"/>
      <c r="C198" s="79"/>
      <c r="D198" s="84"/>
      <c r="E198" s="80"/>
      <c r="F198" s="81"/>
      <c r="G198" s="81"/>
      <c r="H198" s="81"/>
      <c r="I198" s="81"/>
      <c r="J198" s="180">
        <f t="shared" ref="J198:J261" si="18">I198*IF(D198,FE_VoitureED/D198,0)</f>
        <v>0</v>
      </c>
      <c r="K198" s="81"/>
      <c r="L198" s="180">
        <f t="shared" ref="L198:L261" si="19">K198*IF(D198,FE_VUS/D198,0)</f>
        <v>0</v>
      </c>
      <c r="M198" s="81"/>
      <c r="N198" s="180">
        <f t="shared" ref="N198:N261" si="20">M198*IF(D198,FE_Electrique/D198,0)</f>
        <v>0</v>
      </c>
      <c r="O198" s="81"/>
      <c r="P198" s="180">
        <f t="shared" ref="P198:P261" si="21">O198*IF(D198,FE_Hybride/D198,0)</f>
        <v>0</v>
      </c>
      <c r="Q198" s="81"/>
      <c r="R198" s="180">
        <f t="shared" ref="R198:R261" si="22">Q198*IF(D198,FE_Moto/D198,0)</f>
        <v>0</v>
      </c>
      <c r="S198" s="81"/>
      <c r="T198" s="183">
        <f t="shared" ref="T198:T261" si="23">E198*FE_Metro+F198*FE_Marche+G198*FE_BusUrbain+H198*FE_Train+I198*IF(D198,FE_VoitureED/D198,0)+K198*IF(D198,FE_VUS/D198,0)+M198*IF(D198,FE_Electrique/D198,0)+O198*IF(D198,FE_Hybride/D198,0)+Q198*IF(D198,FE_Moto/D198,0)+S198*FE_Avion</f>
        <v>0</v>
      </c>
    </row>
    <row r="199" spans="2:20">
      <c r="B199" s="78"/>
      <c r="C199" s="79"/>
      <c r="D199" s="84"/>
      <c r="E199" s="80"/>
      <c r="F199" s="81"/>
      <c r="G199" s="81"/>
      <c r="H199" s="81"/>
      <c r="I199" s="81"/>
      <c r="J199" s="180">
        <f t="shared" si="18"/>
        <v>0</v>
      </c>
      <c r="K199" s="81"/>
      <c r="L199" s="180">
        <f t="shared" si="19"/>
        <v>0</v>
      </c>
      <c r="M199" s="81"/>
      <c r="N199" s="180">
        <f t="shared" si="20"/>
        <v>0</v>
      </c>
      <c r="O199" s="81"/>
      <c r="P199" s="180">
        <f t="shared" si="21"/>
        <v>0</v>
      </c>
      <c r="Q199" s="81"/>
      <c r="R199" s="180">
        <f t="shared" si="22"/>
        <v>0</v>
      </c>
      <c r="S199" s="81"/>
      <c r="T199" s="183">
        <f t="shared" si="23"/>
        <v>0</v>
      </c>
    </row>
    <row r="200" spans="2:20">
      <c r="B200" s="78"/>
      <c r="C200" s="79"/>
      <c r="D200" s="84"/>
      <c r="E200" s="80"/>
      <c r="F200" s="81"/>
      <c r="G200" s="81"/>
      <c r="H200" s="81"/>
      <c r="I200" s="81"/>
      <c r="J200" s="180">
        <f t="shared" si="18"/>
        <v>0</v>
      </c>
      <c r="K200" s="81"/>
      <c r="L200" s="180">
        <f t="shared" si="19"/>
        <v>0</v>
      </c>
      <c r="M200" s="81"/>
      <c r="N200" s="180">
        <f t="shared" si="20"/>
        <v>0</v>
      </c>
      <c r="O200" s="81"/>
      <c r="P200" s="180">
        <f t="shared" si="21"/>
        <v>0</v>
      </c>
      <c r="Q200" s="81"/>
      <c r="R200" s="180">
        <f t="shared" si="22"/>
        <v>0</v>
      </c>
      <c r="S200" s="81"/>
      <c r="T200" s="183">
        <f t="shared" si="23"/>
        <v>0</v>
      </c>
    </row>
    <row r="201" spans="2:20">
      <c r="B201" s="78"/>
      <c r="C201" s="79"/>
      <c r="D201" s="84"/>
      <c r="E201" s="80"/>
      <c r="F201" s="81"/>
      <c r="G201" s="81"/>
      <c r="H201" s="81"/>
      <c r="I201" s="81"/>
      <c r="J201" s="180">
        <f t="shared" si="18"/>
        <v>0</v>
      </c>
      <c r="K201" s="81"/>
      <c r="L201" s="180">
        <f t="shared" si="19"/>
        <v>0</v>
      </c>
      <c r="M201" s="81"/>
      <c r="N201" s="180">
        <f t="shared" si="20"/>
        <v>0</v>
      </c>
      <c r="O201" s="81"/>
      <c r="P201" s="180">
        <f t="shared" si="21"/>
        <v>0</v>
      </c>
      <c r="Q201" s="81"/>
      <c r="R201" s="180">
        <f t="shared" si="22"/>
        <v>0</v>
      </c>
      <c r="S201" s="81"/>
      <c r="T201" s="183">
        <f t="shared" si="23"/>
        <v>0</v>
      </c>
    </row>
    <row r="202" spans="2:20">
      <c r="B202" s="78"/>
      <c r="C202" s="79"/>
      <c r="D202" s="84"/>
      <c r="E202" s="80"/>
      <c r="F202" s="81"/>
      <c r="G202" s="81"/>
      <c r="H202" s="81"/>
      <c r="I202" s="81"/>
      <c r="J202" s="180">
        <f t="shared" si="18"/>
        <v>0</v>
      </c>
      <c r="K202" s="81"/>
      <c r="L202" s="180">
        <f t="shared" si="19"/>
        <v>0</v>
      </c>
      <c r="M202" s="81"/>
      <c r="N202" s="180">
        <f t="shared" si="20"/>
        <v>0</v>
      </c>
      <c r="O202" s="81"/>
      <c r="P202" s="180">
        <f t="shared" si="21"/>
        <v>0</v>
      </c>
      <c r="Q202" s="81"/>
      <c r="R202" s="180">
        <f t="shared" si="22"/>
        <v>0</v>
      </c>
      <c r="S202" s="81"/>
      <c r="T202" s="183">
        <f t="shared" si="23"/>
        <v>0</v>
      </c>
    </row>
    <row r="203" spans="2:20">
      <c r="B203" s="78"/>
      <c r="C203" s="79"/>
      <c r="D203" s="84"/>
      <c r="E203" s="80"/>
      <c r="F203" s="81"/>
      <c r="G203" s="81"/>
      <c r="H203" s="81"/>
      <c r="I203" s="81"/>
      <c r="J203" s="180">
        <f t="shared" si="18"/>
        <v>0</v>
      </c>
      <c r="K203" s="81"/>
      <c r="L203" s="180">
        <f t="shared" si="19"/>
        <v>0</v>
      </c>
      <c r="M203" s="81"/>
      <c r="N203" s="180">
        <f t="shared" si="20"/>
        <v>0</v>
      </c>
      <c r="O203" s="81"/>
      <c r="P203" s="180">
        <f t="shared" si="21"/>
        <v>0</v>
      </c>
      <c r="Q203" s="81"/>
      <c r="R203" s="180">
        <f t="shared" si="22"/>
        <v>0</v>
      </c>
      <c r="S203" s="81"/>
      <c r="T203" s="183">
        <f t="shared" si="23"/>
        <v>0</v>
      </c>
    </row>
    <row r="204" spans="2:20">
      <c r="B204" s="78"/>
      <c r="C204" s="79"/>
      <c r="D204" s="84"/>
      <c r="E204" s="80"/>
      <c r="F204" s="81"/>
      <c r="G204" s="81"/>
      <c r="H204" s="81"/>
      <c r="I204" s="81"/>
      <c r="J204" s="180">
        <f t="shared" si="18"/>
        <v>0</v>
      </c>
      <c r="K204" s="81"/>
      <c r="L204" s="180">
        <f t="shared" si="19"/>
        <v>0</v>
      </c>
      <c r="M204" s="81"/>
      <c r="N204" s="180">
        <f t="shared" si="20"/>
        <v>0</v>
      </c>
      <c r="O204" s="81"/>
      <c r="P204" s="180">
        <f t="shared" si="21"/>
        <v>0</v>
      </c>
      <c r="Q204" s="81"/>
      <c r="R204" s="180">
        <f t="shared" si="22"/>
        <v>0</v>
      </c>
      <c r="S204" s="81"/>
      <c r="T204" s="183">
        <f t="shared" si="23"/>
        <v>0</v>
      </c>
    </row>
    <row r="205" spans="2:20">
      <c r="B205" s="78"/>
      <c r="C205" s="79"/>
      <c r="D205" s="84"/>
      <c r="E205" s="80"/>
      <c r="F205" s="81"/>
      <c r="G205" s="81"/>
      <c r="H205" s="81"/>
      <c r="I205" s="81"/>
      <c r="J205" s="180">
        <f t="shared" si="18"/>
        <v>0</v>
      </c>
      <c r="K205" s="81"/>
      <c r="L205" s="180">
        <f t="shared" si="19"/>
        <v>0</v>
      </c>
      <c r="M205" s="81"/>
      <c r="N205" s="180">
        <f t="shared" si="20"/>
        <v>0</v>
      </c>
      <c r="O205" s="81"/>
      <c r="P205" s="180">
        <f t="shared" si="21"/>
        <v>0</v>
      </c>
      <c r="Q205" s="81"/>
      <c r="R205" s="180">
        <f t="shared" si="22"/>
        <v>0</v>
      </c>
      <c r="S205" s="81"/>
      <c r="T205" s="183">
        <f t="shared" si="23"/>
        <v>0</v>
      </c>
    </row>
    <row r="206" spans="2:20">
      <c r="B206" s="78"/>
      <c r="C206" s="79"/>
      <c r="D206" s="84"/>
      <c r="E206" s="80"/>
      <c r="F206" s="81"/>
      <c r="G206" s="81"/>
      <c r="H206" s="81"/>
      <c r="I206" s="81"/>
      <c r="J206" s="180">
        <f t="shared" si="18"/>
        <v>0</v>
      </c>
      <c r="K206" s="81"/>
      <c r="L206" s="180">
        <f t="shared" si="19"/>
        <v>0</v>
      </c>
      <c r="M206" s="81"/>
      <c r="N206" s="180">
        <f t="shared" si="20"/>
        <v>0</v>
      </c>
      <c r="O206" s="81"/>
      <c r="P206" s="180">
        <f t="shared" si="21"/>
        <v>0</v>
      </c>
      <c r="Q206" s="81"/>
      <c r="R206" s="180">
        <f t="shared" si="22"/>
        <v>0</v>
      </c>
      <c r="S206" s="81"/>
      <c r="T206" s="183">
        <f t="shared" si="23"/>
        <v>0</v>
      </c>
    </row>
    <row r="207" spans="2:20">
      <c r="B207" s="78"/>
      <c r="C207" s="79"/>
      <c r="D207" s="84"/>
      <c r="E207" s="80"/>
      <c r="F207" s="81"/>
      <c r="G207" s="81"/>
      <c r="H207" s="81"/>
      <c r="I207" s="81"/>
      <c r="J207" s="180">
        <f t="shared" si="18"/>
        <v>0</v>
      </c>
      <c r="K207" s="81"/>
      <c r="L207" s="180">
        <f t="shared" si="19"/>
        <v>0</v>
      </c>
      <c r="M207" s="81"/>
      <c r="N207" s="180">
        <f t="shared" si="20"/>
        <v>0</v>
      </c>
      <c r="O207" s="81"/>
      <c r="P207" s="180">
        <f t="shared" si="21"/>
        <v>0</v>
      </c>
      <c r="Q207" s="81"/>
      <c r="R207" s="180">
        <f t="shared" si="22"/>
        <v>0</v>
      </c>
      <c r="S207" s="81"/>
      <c r="T207" s="183">
        <f t="shared" si="23"/>
        <v>0</v>
      </c>
    </row>
    <row r="208" spans="2:20">
      <c r="B208" s="78"/>
      <c r="C208" s="79"/>
      <c r="D208" s="84"/>
      <c r="E208" s="80"/>
      <c r="F208" s="81"/>
      <c r="G208" s="81"/>
      <c r="H208" s="81"/>
      <c r="I208" s="81"/>
      <c r="J208" s="180">
        <f t="shared" si="18"/>
        <v>0</v>
      </c>
      <c r="K208" s="81"/>
      <c r="L208" s="180">
        <f t="shared" si="19"/>
        <v>0</v>
      </c>
      <c r="M208" s="81"/>
      <c r="N208" s="180">
        <f t="shared" si="20"/>
        <v>0</v>
      </c>
      <c r="O208" s="81"/>
      <c r="P208" s="180">
        <f t="shared" si="21"/>
        <v>0</v>
      </c>
      <c r="Q208" s="81"/>
      <c r="R208" s="180">
        <f t="shared" si="22"/>
        <v>0</v>
      </c>
      <c r="S208" s="81"/>
      <c r="T208" s="183">
        <f t="shared" si="23"/>
        <v>0</v>
      </c>
    </row>
    <row r="209" spans="2:20">
      <c r="B209" s="78"/>
      <c r="C209" s="79"/>
      <c r="D209" s="84"/>
      <c r="E209" s="80"/>
      <c r="F209" s="81"/>
      <c r="G209" s="81"/>
      <c r="H209" s="81"/>
      <c r="I209" s="81"/>
      <c r="J209" s="180">
        <f t="shared" si="18"/>
        <v>0</v>
      </c>
      <c r="K209" s="81"/>
      <c r="L209" s="180">
        <f t="shared" si="19"/>
        <v>0</v>
      </c>
      <c r="M209" s="81"/>
      <c r="N209" s="180">
        <f t="shared" si="20"/>
        <v>0</v>
      </c>
      <c r="O209" s="81"/>
      <c r="P209" s="180">
        <f t="shared" si="21"/>
        <v>0</v>
      </c>
      <c r="Q209" s="81"/>
      <c r="R209" s="180">
        <f t="shared" si="22"/>
        <v>0</v>
      </c>
      <c r="S209" s="81"/>
      <c r="T209" s="183">
        <f t="shared" si="23"/>
        <v>0</v>
      </c>
    </row>
    <row r="210" spans="2:20">
      <c r="B210" s="78"/>
      <c r="C210" s="79"/>
      <c r="D210" s="84"/>
      <c r="E210" s="80"/>
      <c r="F210" s="81"/>
      <c r="G210" s="81"/>
      <c r="H210" s="81"/>
      <c r="I210" s="81"/>
      <c r="J210" s="180">
        <f t="shared" si="18"/>
        <v>0</v>
      </c>
      <c r="K210" s="81"/>
      <c r="L210" s="180">
        <f t="shared" si="19"/>
        <v>0</v>
      </c>
      <c r="M210" s="81"/>
      <c r="N210" s="180">
        <f t="shared" si="20"/>
        <v>0</v>
      </c>
      <c r="O210" s="81"/>
      <c r="P210" s="180">
        <f t="shared" si="21"/>
        <v>0</v>
      </c>
      <c r="Q210" s="81"/>
      <c r="R210" s="180">
        <f t="shared" si="22"/>
        <v>0</v>
      </c>
      <c r="S210" s="81"/>
      <c r="T210" s="183">
        <f t="shared" si="23"/>
        <v>0</v>
      </c>
    </row>
    <row r="211" spans="2:20">
      <c r="B211" s="78"/>
      <c r="C211" s="79"/>
      <c r="D211" s="84"/>
      <c r="E211" s="80"/>
      <c r="F211" s="81"/>
      <c r="G211" s="81"/>
      <c r="H211" s="81"/>
      <c r="I211" s="81"/>
      <c r="J211" s="180">
        <f t="shared" si="18"/>
        <v>0</v>
      </c>
      <c r="K211" s="81"/>
      <c r="L211" s="180">
        <f t="shared" si="19"/>
        <v>0</v>
      </c>
      <c r="M211" s="81"/>
      <c r="N211" s="180">
        <f t="shared" si="20"/>
        <v>0</v>
      </c>
      <c r="O211" s="81"/>
      <c r="P211" s="180">
        <f t="shared" si="21"/>
        <v>0</v>
      </c>
      <c r="Q211" s="81"/>
      <c r="R211" s="180">
        <f t="shared" si="22"/>
        <v>0</v>
      </c>
      <c r="S211" s="81"/>
      <c r="T211" s="183">
        <f t="shared" si="23"/>
        <v>0</v>
      </c>
    </row>
    <row r="212" spans="2:20">
      <c r="B212" s="78"/>
      <c r="C212" s="79"/>
      <c r="D212" s="84"/>
      <c r="E212" s="80"/>
      <c r="F212" s="81"/>
      <c r="G212" s="81"/>
      <c r="H212" s="81"/>
      <c r="I212" s="81"/>
      <c r="J212" s="180">
        <f t="shared" si="18"/>
        <v>0</v>
      </c>
      <c r="K212" s="81"/>
      <c r="L212" s="180">
        <f t="shared" si="19"/>
        <v>0</v>
      </c>
      <c r="M212" s="81"/>
      <c r="N212" s="180">
        <f t="shared" si="20"/>
        <v>0</v>
      </c>
      <c r="O212" s="81"/>
      <c r="P212" s="180">
        <f t="shared" si="21"/>
        <v>0</v>
      </c>
      <c r="Q212" s="81"/>
      <c r="R212" s="180">
        <f t="shared" si="22"/>
        <v>0</v>
      </c>
      <c r="S212" s="81"/>
      <c r="T212" s="183">
        <f t="shared" si="23"/>
        <v>0</v>
      </c>
    </row>
    <row r="213" spans="2:20">
      <c r="B213" s="78"/>
      <c r="C213" s="79"/>
      <c r="D213" s="84"/>
      <c r="E213" s="80"/>
      <c r="F213" s="81"/>
      <c r="G213" s="81"/>
      <c r="H213" s="81"/>
      <c r="I213" s="81"/>
      <c r="J213" s="180">
        <f t="shared" si="18"/>
        <v>0</v>
      </c>
      <c r="K213" s="81"/>
      <c r="L213" s="180">
        <f t="shared" si="19"/>
        <v>0</v>
      </c>
      <c r="M213" s="81"/>
      <c r="N213" s="180">
        <f t="shared" si="20"/>
        <v>0</v>
      </c>
      <c r="O213" s="81"/>
      <c r="P213" s="180">
        <f t="shared" si="21"/>
        <v>0</v>
      </c>
      <c r="Q213" s="81"/>
      <c r="R213" s="180">
        <f t="shared" si="22"/>
        <v>0</v>
      </c>
      <c r="S213" s="81"/>
      <c r="T213" s="183">
        <f t="shared" si="23"/>
        <v>0</v>
      </c>
    </row>
    <row r="214" spans="2:20">
      <c r="B214" s="78"/>
      <c r="C214" s="79"/>
      <c r="D214" s="84"/>
      <c r="E214" s="80"/>
      <c r="F214" s="81"/>
      <c r="G214" s="81"/>
      <c r="H214" s="81"/>
      <c r="I214" s="81"/>
      <c r="J214" s="180">
        <f t="shared" si="18"/>
        <v>0</v>
      </c>
      <c r="K214" s="81"/>
      <c r="L214" s="180">
        <f t="shared" si="19"/>
        <v>0</v>
      </c>
      <c r="M214" s="81"/>
      <c r="N214" s="180">
        <f t="shared" si="20"/>
        <v>0</v>
      </c>
      <c r="O214" s="81"/>
      <c r="P214" s="180">
        <f t="shared" si="21"/>
        <v>0</v>
      </c>
      <c r="Q214" s="81"/>
      <c r="R214" s="180">
        <f t="shared" si="22"/>
        <v>0</v>
      </c>
      <c r="S214" s="81"/>
      <c r="T214" s="183">
        <f t="shared" si="23"/>
        <v>0</v>
      </c>
    </row>
    <row r="215" spans="2:20">
      <c r="B215" s="78"/>
      <c r="C215" s="79"/>
      <c r="D215" s="84"/>
      <c r="E215" s="80"/>
      <c r="F215" s="81"/>
      <c r="G215" s="81"/>
      <c r="H215" s="81"/>
      <c r="I215" s="81"/>
      <c r="J215" s="180">
        <f t="shared" si="18"/>
        <v>0</v>
      </c>
      <c r="K215" s="81"/>
      <c r="L215" s="180">
        <f t="shared" si="19"/>
        <v>0</v>
      </c>
      <c r="M215" s="81"/>
      <c r="N215" s="180">
        <f t="shared" si="20"/>
        <v>0</v>
      </c>
      <c r="O215" s="81"/>
      <c r="P215" s="180">
        <f t="shared" si="21"/>
        <v>0</v>
      </c>
      <c r="Q215" s="81"/>
      <c r="R215" s="180">
        <f t="shared" si="22"/>
        <v>0</v>
      </c>
      <c r="S215" s="81"/>
      <c r="T215" s="183">
        <f t="shared" si="23"/>
        <v>0</v>
      </c>
    </row>
    <row r="216" spans="2:20">
      <c r="B216" s="78"/>
      <c r="C216" s="79"/>
      <c r="D216" s="84"/>
      <c r="E216" s="80"/>
      <c r="F216" s="81"/>
      <c r="G216" s="81"/>
      <c r="H216" s="81"/>
      <c r="I216" s="81"/>
      <c r="J216" s="180">
        <f t="shared" si="18"/>
        <v>0</v>
      </c>
      <c r="K216" s="81"/>
      <c r="L216" s="180">
        <f t="shared" si="19"/>
        <v>0</v>
      </c>
      <c r="M216" s="81"/>
      <c r="N216" s="180">
        <f t="shared" si="20"/>
        <v>0</v>
      </c>
      <c r="O216" s="81"/>
      <c r="P216" s="180">
        <f t="shared" si="21"/>
        <v>0</v>
      </c>
      <c r="Q216" s="81"/>
      <c r="R216" s="180">
        <f t="shared" si="22"/>
        <v>0</v>
      </c>
      <c r="S216" s="81"/>
      <c r="T216" s="183">
        <f t="shared" si="23"/>
        <v>0</v>
      </c>
    </row>
    <row r="217" spans="2:20">
      <c r="B217" s="78"/>
      <c r="C217" s="79"/>
      <c r="D217" s="84"/>
      <c r="E217" s="80"/>
      <c r="F217" s="81"/>
      <c r="G217" s="81"/>
      <c r="H217" s="81"/>
      <c r="I217" s="81"/>
      <c r="J217" s="180">
        <f t="shared" si="18"/>
        <v>0</v>
      </c>
      <c r="K217" s="81"/>
      <c r="L217" s="180">
        <f t="shared" si="19"/>
        <v>0</v>
      </c>
      <c r="M217" s="81"/>
      <c r="N217" s="180">
        <f t="shared" si="20"/>
        <v>0</v>
      </c>
      <c r="O217" s="81"/>
      <c r="P217" s="180">
        <f t="shared" si="21"/>
        <v>0</v>
      </c>
      <c r="Q217" s="81"/>
      <c r="R217" s="180">
        <f t="shared" si="22"/>
        <v>0</v>
      </c>
      <c r="S217" s="81"/>
      <c r="T217" s="183">
        <f t="shared" si="23"/>
        <v>0</v>
      </c>
    </row>
    <row r="218" spans="2:20">
      <c r="B218" s="78"/>
      <c r="C218" s="79"/>
      <c r="D218" s="84"/>
      <c r="E218" s="80"/>
      <c r="F218" s="81"/>
      <c r="G218" s="81"/>
      <c r="H218" s="81"/>
      <c r="I218" s="81"/>
      <c r="J218" s="180">
        <f t="shared" si="18"/>
        <v>0</v>
      </c>
      <c r="K218" s="81"/>
      <c r="L218" s="180">
        <f t="shared" si="19"/>
        <v>0</v>
      </c>
      <c r="M218" s="81"/>
      <c r="N218" s="180">
        <f t="shared" si="20"/>
        <v>0</v>
      </c>
      <c r="O218" s="81"/>
      <c r="P218" s="180">
        <f t="shared" si="21"/>
        <v>0</v>
      </c>
      <c r="Q218" s="81"/>
      <c r="R218" s="180">
        <f t="shared" si="22"/>
        <v>0</v>
      </c>
      <c r="S218" s="81"/>
      <c r="T218" s="183">
        <f t="shared" si="23"/>
        <v>0</v>
      </c>
    </row>
    <row r="219" spans="2:20">
      <c r="B219" s="78"/>
      <c r="C219" s="79"/>
      <c r="D219" s="84"/>
      <c r="E219" s="80"/>
      <c r="F219" s="81"/>
      <c r="G219" s="81"/>
      <c r="H219" s="81"/>
      <c r="I219" s="81"/>
      <c r="J219" s="180">
        <f t="shared" si="18"/>
        <v>0</v>
      </c>
      <c r="K219" s="81"/>
      <c r="L219" s="180">
        <f t="shared" si="19"/>
        <v>0</v>
      </c>
      <c r="M219" s="81"/>
      <c r="N219" s="180">
        <f t="shared" si="20"/>
        <v>0</v>
      </c>
      <c r="O219" s="81"/>
      <c r="P219" s="180">
        <f t="shared" si="21"/>
        <v>0</v>
      </c>
      <c r="Q219" s="81"/>
      <c r="R219" s="180">
        <f t="shared" si="22"/>
        <v>0</v>
      </c>
      <c r="S219" s="81"/>
      <c r="T219" s="183">
        <f t="shared" si="23"/>
        <v>0</v>
      </c>
    </row>
    <row r="220" spans="2:20">
      <c r="B220" s="78"/>
      <c r="C220" s="79"/>
      <c r="D220" s="84"/>
      <c r="E220" s="80"/>
      <c r="F220" s="81"/>
      <c r="G220" s="81"/>
      <c r="H220" s="81"/>
      <c r="I220" s="81"/>
      <c r="J220" s="180">
        <f t="shared" si="18"/>
        <v>0</v>
      </c>
      <c r="K220" s="81"/>
      <c r="L220" s="180">
        <f t="shared" si="19"/>
        <v>0</v>
      </c>
      <c r="M220" s="81"/>
      <c r="N220" s="180">
        <f t="shared" si="20"/>
        <v>0</v>
      </c>
      <c r="O220" s="81"/>
      <c r="P220" s="180">
        <f t="shared" si="21"/>
        <v>0</v>
      </c>
      <c r="Q220" s="81"/>
      <c r="R220" s="180">
        <f t="shared" si="22"/>
        <v>0</v>
      </c>
      <c r="S220" s="81"/>
      <c r="T220" s="183">
        <f t="shared" si="23"/>
        <v>0</v>
      </c>
    </row>
    <row r="221" spans="2:20">
      <c r="B221" s="78"/>
      <c r="C221" s="79"/>
      <c r="D221" s="84"/>
      <c r="E221" s="80"/>
      <c r="F221" s="81"/>
      <c r="G221" s="81"/>
      <c r="H221" s="81"/>
      <c r="I221" s="81"/>
      <c r="J221" s="180">
        <f t="shared" si="18"/>
        <v>0</v>
      </c>
      <c r="K221" s="81"/>
      <c r="L221" s="180">
        <f t="shared" si="19"/>
        <v>0</v>
      </c>
      <c r="M221" s="81"/>
      <c r="N221" s="180">
        <f t="shared" si="20"/>
        <v>0</v>
      </c>
      <c r="O221" s="81"/>
      <c r="P221" s="180">
        <f t="shared" si="21"/>
        <v>0</v>
      </c>
      <c r="Q221" s="81"/>
      <c r="R221" s="180">
        <f t="shared" si="22"/>
        <v>0</v>
      </c>
      <c r="S221" s="81"/>
      <c r="T221" s="183">
        <f t="shared" si="23"/>
        <v>0</v>
      </c>
    </row>
    <row r="222" spans="2:20">
      <c r="B222" s="78"/>
      <c r="C222" s="79"/>
      <c r="D222" s="84"/>
      <c r="E222" s="80"/>
      <c r="F222" s="81"/>
      <c r="G222" s="81"/>
      <c r="H222" s="81"/>
      <c r="I222" s="81"/>
      <c r="J222" s="180">
        <f t="shared" si="18"/>
        <v>0</v>
      </c>
      <c r="K222" s="81"/>
      <c r="L222" s="180">
        <f t="shared" si="19"/>
        <v>0</v>
      </c>
      <c r="M222" s="81"/>
      <c r="N222" s="180">
        <f t="shared" si="20"/>
        <v>0</v>
      </c>
      <c r="O222" s="81"/>
      <c r="P222" s="180">
        <f t="shared" si="21"/>
        <v>0</v>
      </c>
      <c r="Q222" s="81"/>
      <c r="R222" s="180">
        <f t="shared" si="22"/>
        <v>0</v>
      </c>
      <c r="S222" s="81"/>
      <c r="T222" s="183">
        <f t="shared" si="23"/>
        <v>0</v>
      </c>
    </row>
    <row r="223" spans="2:20">
      <c r="B223" s="78"/>
      <c r="C223" s="79"/>
      <c r="D223" s="84"/>
      <c r="E223" s="80"/>
      <c r="F223" s="81"/>
      <c r="G223" s="81"/>
      <c r="H223" s="81"/>
      <c r="I223" s="81"/>
      <c r="J223" s="180">
        <f t="shared" si="18"/>
        <v>0</v>
      </c>
      <c r="K223" s="81"/>
      <c r="L223" s="180">
        <f t="shared" si="19"/>
        <v>0</v>
      </c>
      <c r="M223" s="81"/>
      <c r="N223" s="180">
        <f t="shared" si="20"/>
        <v>0</v>
      </c>
      <c r="O223" s="81"/>
      <c r="P223" s="180">
        <f t="shared" si="21"/>
        <v>0</v>
      </c>
      <c r="Q223" s="81"/>
      <c r="R223" s="180">
        <f t="shared" si="22"/>
        <v>0</v>
      </c>
      <c r="S223" s="81"/>
      <c r="T223" s="183">
        <f t="shared" si="23"/>
        <v>0</v>
      </c>
    </row>
    <row r="224" spans="2:20">
      <c r="B224" s="78"/>
      <c r="C224" s="79"/>
      <c r="D224" s="84"/>
      <c r="E224" s="80"/>
      <c r="F224" s="81"/>
      <c r="G224" s="81"/>
      <c r="H224" s="81"/>
      <c r="I224" s="81"/>
      <c r="J224" s="180">
        <f t="shared" si="18"/>
        <v>0</v>
      </c>
      <c r="K224" s="81"/>
      <c r="L224" s="180">
        <f t="shared" si="19"/>
        <v>0</v>
      </c>
      <c r="M224" s="81"/>
      <c r="N224" s="180">
        <f t="shared" si="20"/>
        <v>0</v>
      </c>
      <c r="O224" s="81"/>
      <c r="P224" s="180">
        <f t="shared" si="21"/>
        <v>0</v>
      </c>
      <c r="Q224" s="81"/>
      <c r="R224" s="180">
        <f t="shared" si="22"/>
        <v>0</v>
      </c>
      <c r="S224" s="81"/>
      <c r="T224" s="183">
        <f t="shared" si="23"/>
        <v>0</v>
      </c>
    </row>
    <row r="225" spans="2:20">
      <c r="B225" s="78"/>
      <c r="C225" s="79"/>
      <c r="D225" s="84"/>
      <c r="E225" s="80"/>
      <c r="F225" s="81"/>
      <c r="G225" s="81"/>
      <c r="H225" s="81"/>
      <c r="I225" s="81"/>
      <c r="J225" s="180">
        <f t="shared" si="18"/>
        <v>0</v>
      </c>
      <c r="K225" s="81"/>
      <c r="L225" s="180">
        <f t="shared" si="19"/>
        <v>0</v>
      </c>
      <c r="M225" s="81"/>
      <c r="N225" s="180">
        <f t="shared" si="20"/>
        <v>0</v>
      </c>
      <c r="O225" s="81"/>
      <c r="P225" s="180">
        <f t="shared" si="21"/>
        <v>0</v>
      </c>
      <c r="Q225" s="81"/>
      <c r="R225" s="180">
        <f t="shared" si="22"/>
        <v>0</v>
      </c>
      <c r="S225" s="81"/>
      <c r="T225" s="183">
        <f t="shared" si="23"/>
        <v>0</v>
      </c>
    </row>
    <row r="226" spans="2:20">
      <c r="B226" s="78"/>
      <c r="C226" s="79"/>
      <c r="D226" s="84"/>
      <c r="E226" s="80"/>
      <c r="F226" s="81"/>
      <c r="G226" s="81"/>
      <c r="H226" s="81"/>
      <c r="I226" s="81"/>
      <c r="J226" s="180">
        <f t="shared" si="18"/>
        <v>0</v>
      </c>
      <c r="K226" s="81"/>
      <c r="L226" s="180">
        <f t="shared" si="19"/>
        <v>0</v>
      </c>
      <c r="M226" s="81"/>
      <c r="N226" s="180">
        <f t="shared" si="20"/>
        <v>0</v>
      </c>
      <c r="O226" s="81"/>
      <c r="P226" s="180">
        <f t="shared" si="21"/>
        <v>0</v>
      </c>
      <c r="Q226" s="81"/>
      <c r="R226" s="180">
        <f t="shared" si="22"/>
        <v>0</v>
      </c>
      <c r="S226" s="81"/>
      <c r="T226" s="183">
        <f t="shared" si="23"/>
        <v>0</v>
      </c>
    </row>
    <row r="227" spans="2:20">
      <c r="B227" s="78"/>
      <c r="C227" s="79"/>
      <c r="D227" s="84"/>
      <c r="E227" s="80"/>
      <c r="F227" s="81"/>
      <c r="G227" s="81"/>
      <c r="H227" s="81"/>
      <c r="I227" s="81"/>
      <c r="J227" s="180">
        <f t="shared" si="18"/>
        <v>0</v>
      </c>
      <c r="K227" s="81"/>
      <c r="L227" s="180">
        <f t="shared" si="19"/>
        <v>0</v>
      </c>
      <c r="M227" s="81"/>
      <c r="N227" s="180">
        <f t="shared" si="20"/>
        <v>0</v>
      </c>
      <c r="O227" s="81"/>
      <c r="P227" s="180">
        <f t="shared" si="21"/>
        <v>0</v>
      </c>
      <c r="Q227" s="81"/>
      <c r="R227" s="180">
        <f t="shared" si="22"/>
        <v>0</v>
      </c>
      <c r="S227" s="81"/>
      <c r="T227" s="183">
        <f t="shared" si="23"/>
        <v>0</v>
      </c>
    </row>
    <row r="228" spans="2:20">
      <c r="B228" s="78"/>
      <c r="C228" s="79"/>
      <c r="D228" s="84"/>
      <c r="E228" s="80"/>
      <c r="F228" s="81"/>
      <c r="G228" s="81"/>
      <c r="H228" s="81"/>
      <c r="I228" s="81"/>
      <c r="J228" s="180">
        <f t="shared" si="18"/>
        <v>0</v>
      </c>
      <c r="K228" s="81"/>
      <c r="L228" s="180">
        <f t="shared" si="19"/>
        <v>0</v>
      </c>
      <c r="M228" s="81"/>
      <c r="N228" s="180">
        <f t="shared" si="20"/>
        <v>0</v>
      </c>
      <c r="O228" s="81"/>
      <c r="P228" s="180">
        <f t="shared" si="21"/>
        <v>0</v>
      </c>
      <c r="Q228" s="81"/>
      <c r="R228" s="180">
        <f t="shared" si="22"/>
        <v>0</v>
      </c>
      <c r="S228" s="81"/>
      <c r="T228" s="183">
        <f t="shared" si="23"/>
        <v>0</v>
      </c>
    </row>
    <row r="229" spans="2:20">
      <c r="B229" s="78"/>
      <c r="C229" s="79"/>
      <c r="D229" s="84"/>
      <c r="E229" s="80"/>
      <c r="F229" s="81"/>
      <c r="G229" s="81"/>
      <c r="H229" s="81"/>
      <c r="I229" s="81"/>
      <c r="J229" s="180">
        <f t="shared" si="18"/>
        <v>0</v>
      </c>
      <c r="K229" s="81"/>
      <c r="L229" s="180">
        <f t="shared" si="19"/>
        <v>0</v>
      </c>
      <c r="M229" s="81"/>
      <c r="N229" s="180">
        <f t="shared" si="20"/>
        <v>0</v>
      </c>
      <c r="O229" s="81"/>
      <c r="P229" s="180">
        <f t="shared" si="21"/>
        <v>0</v>
      </c>
      <c r="Q229" s="81"/>
      <c r="R229" s="180">
        <f t="shared" si="22"/>
        <v>0</v>
      </c>
      <c r="S229" s="81"/>
      <c r="T229" s="183">
        <f t="shared" si="23"/>
        <v>0</v>
      </c>
    </row>
    <row r="230" spans="2:20">
      <c r="B230" s="78"/>
      <c r="C230" s="79"/>
      <c r="D230" s="84"/>
      <c r="E230" s="80"/>
      <c r="F230" s="81"/>
      <c r="G230" s="81"/>
      <c r="H230" s="81"/>
      <c r="I230" s="81"/>
      <c r="J230" s="180">
        <f t="shared" si="18"/>
        <v>0</v>
      </c>
      <c r="K230" s="81"/>
      <c r="L230" s="180">
        <f t="shared" si="19"/>
        <v>0</v>
      </c>
      <c r="M230" s="81"/>
      <c r="N230" s="180">
        <f t="shared" si="20"/>
        <v>0</v>
      </c>
      <c r="O230" s="81"/>
      <c r="P230" s="180">
        <f t="shared" si="21"/>
        <v>0</v>
      </c>
      <c r="Q230" s="81"/>
      <c r="R230" s="180">
        <f t="shared" si="22"/>
        <v>0</v>
      </c>
      <c r="S230" s="81"/>
      <c r="T230" s="183">
        <f t="shared" si="23"/>
        <v>0</v>
      </c>
    </row>
    <row r="231" spans="2:20">
      <c r="B231" s="78"/>
      <c r="C231" s="79"/>
      <c r="D231" s="84"/>
      <c r="E231" s="80"/>
      <c r="F231" s="81"/>
      <c r="G231" s="81"/>
      <c r="H231" s="81"/>
      <c r="I231" s="81"/>
      <c r="J231" s="180">
        <f t="shared" si="18"/>
        <v>0</v>
      </c>
      <c r="K231" s="81"/>
      <c r="L231" s="180">
        <f t="shared" si="19"/>
        <v>0</v>
      </c>
      <c r="M231" s="81"/>
      <c r="N231" s="180">
        <f t="shared" si="20"/>
        <v>0</v>
      </c>
      <c r="O231" s="81"/>
      <c r="P231" s="180">
        <f t="shared" si="21"/>
        <v>0</v>
      </c>
      <c r="Q231" s="81"/>
      <c r="R231" s="180">
        <f t="shared" si="22"/>
        <v>0</v>
      </c>
      <c r="S231" s="81"/>
      <c r="T231" s="183">
        <f t="shared" si="23"/>
        <v>0</v>
      </c>
    </row>
    <row r="232" spans="2:20">
      <c r="B232" s="78"/>
      <c r="C232" s="79"/>
      <c r="D232" s="84"/>
      <c r="E232" s="80"/>
      <c r="F232" s="81"/>
      <c r="G232" s="81"/>
      <c r="H232" s="81"/>
      <c r="I232" s="81"/>
      <c r="J232" s="180">
        <f t="shared" si="18"/>
        <v>0</v>
      </c>
      <c r="K232" s="81"/>
      <c r="L232" s="180">
        <f t="shared" si="19"/>
        <v>0</v>
      </c>
      <c r="M232" s="81"/>
      <c r="N232" s="180">
        <f t="shared" si="20"/>
        <v>0</v>
      </c>
      <c r="O232" s="81"/>
      <c r="P232" s="180">
        <f t="shared" si="21"/>
        <v>0</v>
      </c>
      <c r="Q232" s="81"/>
      <c r="R232" s="180">
        <f t="shared" si="22"/>
        <v>0</v>
      </c>
      <c r="S232" s="81"/>
      <c r="T232" s="183">
        <f t="shared" si="23"/>
        <v>0</v>
      </c>
    </row>
    <row r="233" spans="2:20">
      <c r="B233" s="78"/>
      <c r="C233" s="79"/>
      <c r="D233" s="84"/>
      <c r="E233" s="80"/>
      <c r="F233" s="81"/>
      <c r="G233" s="81"/>
      <c r="H233" s="81"/>
      <c r="I233" s="81"/>
      <c r="J233" s="180">
        <f t="shared" si="18"/>
        <v>0</v>
      </c>
      <c r="K233" s="81"/>
      <c r="L233" s="180">
        <f t="shared" si="19"/>
        <v>0</v>
      </c>
      <c r="M233" s="81"/>
      <c r="N233" s="180">
        <f t="shared" si="20"/>
        <v>0</v>
      </c>
      <c r="O233" s="81"/>
      <c r="P233" s="180">
        <f t="shared" si="21"/>
        <v>0</v>
      </c>
      <c r="Q233" s="81"/>
      <c r="R233" s="180">
        <f t="shared" si="22"/>
        <v>0</v>
      </c>
      <c r="S233" s="81"/>
      <c r="T233" s="183">
        <f t="shared" si="23"/>
        <v>0</v>
      </c>
    </row>
    <row r="234" spans="2:20">
      <c r="B234" s="78"/>
      <c r="C234" s="79"/>
      <c r="D234" s="84"/>
      <c r="E234" s="80"/>
      <c r="F234" s="81"/>
      <c r="G234" s="81"/>
      <c r="H234" s="81"/>
      <c r="I234" s="81"/>
      <c r="J234" s="180">
        <f t="shared" si="18"/>
        <v>0</v>
      </c>
      <c r="K234" s="81"/>
      <c r="L234" s="180">
        <f t="shared" si="19"/>
        <v>0</v>
      </c>
      <c r="M234" s="81"/>
      <c r="N234" s="180">
        <f t="shared" si="20"/>
        <v>0</v>
      </c>
      <c r="O234" s="81"/>
      <c r="P234" s="180">
        <f t="shared" si="21"/>
        <v>0</v>
      </c>
      <c r="Q234" s="81"/>
      <c r="R234" s="180">
        <f t="shared" si="22"/>
        <v>0</v>
      </c>
      <c r="S234" s="81"/>
      <c r="T234" s="183">
        <f t="shared" si="23"/>
        <v>0</v>
      </c>
    </row>
    <row r="235" spans="2:20">
      <c r="B235" s="78"/>
      <c r="C235" s="79"/>
      <c r="D235" s="84"/>
      <c r="E235" s="80"/>
      <c r="F235" s="81"/>
      <c r="G235" s="81"/>
      <c r="H235" s="81"/>
      <c r="I235" s="81"/>
      <c r="J235" s="180">
        <f t="shared" si="18"/>
        <v>0</v>
      </c>
      <c r="K235" s="81"/>
      <c r="L235" s="180">
        <f t="shared" si="19"/>
        <v>0</v>
      </c>
      <c r="M235" s="81"/>
      <c r="N235" s="180">
        <f t="shared" si="20"/>
        <v>0</v>
      </c>
      <c r="O235" s="81"/>
      <c r="P235" s="180">
        <f t="shared" si="21"/>
        <v>0</v>
      </c>
      <c r="Q235" s="81"/>
      <c r="R235" s="180">
        <f t="shared" si="22"/>
        <v>0</v>
      </c>
      <c r="S235" s="81"/>
      <c r="T235" s="183">
        <f t="shared" si="23"/>
        <v>0</v>
      </c>
    </row>
    <row r="236" spans="2:20">
      <c r="B236" s="78"/>
      <c r="C236" s="79"/>
      <c r="D236" s="84"/>
      <c r="E236" s="80"/>
      <c r="F236" s="81"/>
      <c r="G236" s="81"/>
      <c r="H236" s="81"/>
      <c r="I236" s="81"/>
      <c r="J236" s="180">
        <f t="shared" si="18"/>
        <v>0</v>
      </c>
      <c r="K236" s="81"/>
      <c r="L236" s="180">
        <f t="shared" si="19"/>
        <v>0</v>
      </c>
      <c r="M236" s="81"/>
      <c r="N236" s="180">
        <f t="shared" si="20"/>
        <v>0</v>
      </c>
      <c r="O236" s="81"/>
      <c r="P236" s="180">
        <f t="shared" si="21"/>
        <v>0</v>
      </c>
      <c r="Q236" s="81"/>
      <c r="R236" s="180">
        <f t="shared" si="22"/>
        <v>0</v>
      </c>
      <c r="S236" s="81"/>
      <c r="T236" s="183">
        <f t="shared" si="23"/>
        <v>0</v>
      </c>
    </row>
    <row r="237" spans="2:20">
      <c r="B237" s="78"/>
      <c r="C237" s="79"/>
      <c r="D237" s="84"/>
      <c r="E237" s="80"/>
      <c r="F237" s="81"/>
      <c r="G237" s="81"/>
      <c r="H237" s="81"/>
      <c r="I237" s="81"/>
      <c r="J237" s="180">
        <f t="shared" si="18"/>
        <v>0</v>
      </c>
      <c r="K237" s="81"/>
      <c r="L237" s="180">
        <f t="shared" si="19"/>
        <v>0</v>
      </c>
      <c r="M237" s="81"/>
      <c r="N237" s="180">
        <f t="shared" si="20"/>
        <v>0</v>
      </c>
      <c r="O237" s="81"/>
      <c r="P237" s="180">
        <f t="shared" si="21"/>
        <v>0</v>
      </c>
      <c r="Q237" s="81"/>
      <c r="R237" s="180">
        <f t="shared" si="22"/>
        <v>0</v>
      </c>
      <c r="S237" s="81"/>
      <c r="T237" s="183">
        <f t="shared" si="23"/>
        <v>0</v>
      </c>
    </row>
    <row r="238" spans="2:20">
      <c r="B238" s="78"/>
      <c r="C238" s="79"/>
      <c r="D238" s="84"/>
      <c r="E238" s="80"/>
      <c r="F238" s="81"/>
      <c r="G238" s="81"/>
      <c r="H238" s="81"/>
      <c r="I238" s="81"/>
      <c r="J238" s="180">
        <f t="shared" si="18"/>
        <v>0</v>
      </c>
      <c r="K238" s="81"/>
      <c r="L238" s="180">
        <f t="shared" si="19"/>
        <v>0</v>
      </c>
      <c r="M238" s="81"/>
      <c r="N238" s="180">
        <f t="shared" si="20"/>
        <v>0</v>
      </c>
      <c r="O238" s="81"/>
      <c r="P238" s="180">
        <f t="shared" si="21"/>
        <v>0</v>
      </c>
      <c r="Q238" s="81"/>
      <c r="R238" s="180">
        <f t="shared" si="22"/>
        <v>0</v>
      </c>
      <c r="S238" s="81"/>
      <c r="T238" s="183">
        <f t="shared" si="23"/>
        <v>0</v>
      </c>
    </row>
    <row r="239" spans="2:20">
      <c r="B239" s="78"/>
      <c r="C239" s="79"/>
      <c r="D239" s="84"/>
      <c r="E239" s="80"/>
      <c r="F239" s="81"/>
      <c r="G239" s="81"/>
      <c r="H239" s="81"/>
      <c r="I239" s="81"/>
      <c r="J239" s="180">
        <f t="shared" si="18"/>
        <v>0</v>
      </c>
      <c r="K239" s="81"/>
      <c r="L239" s="180">
        <f t="shared" si="19"/>
        <v>0</v>
      </c>
      <c r="M239" s="81"/>
      <c r="N239" s="180">
        <f t="shared" si="20"/>
        <v>0</v>
      </c>
      <c r="O239" s="81"/>
      <c r="P239" s="180">
        <f t="shared" si="21"/>
        <v>0</v>
      </c>
      <c r="Q239" s="81"/>
      <c r="R239" s="180">
        <f t="shared" si="22"/>
        <v>0</v>
      </c>
      <c r="S239" s="81"/>
      <c r="T239" s="183">
        <f t="shared" si="23"/>
        <v>0</v>
      </c>
    </row>
    <row r="240" spans="2:20">
      <c r="B240" s="78"/>
      <c r="C240" s="79"/>
      <c r="D240" s="84"/>
      <c r="E240" s="80"/>
      <c r="F240" s="81"/>
      <c r="G240" s="81"/>
      <c r="H240" s="81"/>
      <c r="I240" s="81"/>
      <c r="J240" s="180">
        <f t="shared" si="18"/>
        <v>0</v>
      </c>
      <c r="K240" s="81"/>
      <c r="L240" s="180">
        <f t="shared" si="19"/>
        <v>0</v>
      </c>
      <c r="M240" s="81"/>
      <c r="N240" s="180">
        <f t="shared" si="20"/>
        <v>0</v>
      </c>
      <c r="O240" s="81"/>
      <c r="P240" s="180">
        <f t="shared" si="21"/>
        <v>0</v>
      </c>
      <c r="Q240" s="81"/>
      <c r="R240" s="180">
        <f t="shared" si="22"/>
        <v>0</v>
      </c>
      <c r="S240" s="81"/>
      <c r="T240" s="183">
        <f t="shared" si="23"/>
        <v>0</v>
      </c>
    </row>
    <row r="241" spans="2:20">
      <c r="B241" s="78"/>
      <c r="C241" s="79"/>
      <c r="D241" s="84"/>
      <c r="E241" s="80"/>
      <c r="F241" s="81"/>
      <c r="G241" s="81"/>
      <c r="H241" s="81"/>
      <c r="I241" s="81"/>
      <c r="J241" s="180">
        <f t="shared" si="18"/>
        <v>0</v>
      </c>
      <c r="K241" s="81"/>
      <c r="L241" s="180">
        <f t="shared" si="19"/>
        <v>0</v>
      </c>
      <c r="M241" s="81"/>
      <c r="N241" s="180">
        <f t="shared" si="20"/>
        <v>0</v>
      </c>
      <c r="O241" s="81"/>
      <c r="P241" s="180">
        <f t="shared" si="21"/>
        <v>0</v>
      </c>
      <c r="Q241" s="81"/>
      <c r="R241" s="180">
        <f t="shared" si="22"/>
        <v>0</v>
      </c>
      <c r="S241" s="81"/>
      <c r="T241" s="183">
        <f t="shared" si="23"/>
        <v>0</v>
      </c>
    </row>
    <row r="242" spans="2:20">
      <c r="B242" s="78"/>
      <c r="C242" s="79"/>
      <c r="D242" s="84"/>
      <c r="E242" s="80"/>
      <c r="F242" s="81"/>
      <c r="G242" s="81"/>
      <c r="H242" s="81"/>
      <c r="I242" s="81"/>
      <c r="J242" s="180">
        <f t="shared" si="18"/>
        <v>0</v>
      </c>
      <c r="K242" s="81"/>
      <c r="L242" s="180">
        <f t="shared" si="19"/>
        <v>0</v>
      </c>
      <c r="M242" s="81"/>
      <c r="N242" s="180">
        <f t="shared" si="20"/>
        <v>0</v>
      </c>
      <c r="O242" s="81"/>
      <c r="P242" s="180">
        <f t="shared" si="21"/>
        <v>0</v>
      </c>
      <c r="Q242" s="81"/>
      <c r="R242" s="180">
        <f t="shared" si="22"/>
        <v>0</v>
      </c>
      <c r="S242" s="81"/>
      <c r="T242" s="183">
        <f t="shared" si="23"/>
        <v>0</v>
      </c>
    </row>
    <row r="243" spans="2:20">
      <c r="B243" s="78"/>
      <c r="C243" s="79"/>
      <c r="D243" s="84"/>
      <c r="E243" s="80"/>
      <c r="F243" s="81"/>
      <c r="G243" s="81"/>
      <c r="H243" s="81"/>
      <c r="I243" s="81"/>
      <c r="J243" s="180">
        <f t="shared" si="18"/>
        <v>0</v>
      </c>
      <c r="K243" s="81"/>
      <c r="L243" s="180">
        <f t="shared" si="19"/>
        <v>0</v>
      </c>
      <c r="M243" s="81"/>
      <c r="N243" s="180">
        <f t="shared" si="20"/>
        <v>0</v>
      </c>
      <c r="O243" s="81"/>
      <c r="P243" s="180">
        <f t="shared" si="21"/>
        <v>0</v>
      </c>
      <c r="Q243" s="81"/>
      <c r="R243" s="180">
        <f t="shared" si="22"/>
        <v>0</v>
      </c>
      <c r="S243" s="81"/>
      <c r="T243" s="183">
        <f t="shared" si="23"/>
        <v>0</v>
      </c>
    </row>
    <row r="244" spans="2:20">
      <c r="B244" s="78"/>
      <c r="C244" s="79"/>
      <c r="D244" s="84"/>
      <c r="E244" s="80"/>
      <c r="F244" s="81"/>
      <c r="G244" s="81"/>
      <c r="H244" s="81"/>
      <c r="I244" s="81"/>
      <c r="J244" s="180">
        <f t="shared" si="18"/>
        <v>0</v>
      </c>
      <c r="K244" s="81"/>
      <c r="L244" s="180">
        <f t="shared" si="19"/>
        <v>0</v>
      </c>
      <c r="M244" s="81"/>
      <c r="N244" s="180">
        <f t="shared" si="20"/>
        <v>0</v>
      </c>
      <c r="O244" s="81"/>
      <c r="P244" s="180">
        <f t="shared" si="21"/>
        <v>0</v>
      </c>
      <c r="Q244" s="81"/>
      <c r="R244" s="180">
        <f t="shared" si="22"/>
        <v>0</v>
      </c>
      <c r="S244" s="81"/>
      <c r="T244" s="183">
        <f t="shared" si="23"/>
        <v>0</v>
      </c>
    </row>
    <row r="245" spans="2:20">
      <c r="B245" s="78"/>
      <c r="C245" s="79"/>
      <c r="D245" s="84"/>
      <c r="E245" s="80"/>
      <c r="F245" s="81"/>
      <c r="G245" s="81"/>
      <c r="H245" s="81"/>
      <c r="I245" s="81"/>
      <c r="J245" s="180">
        <f t="shared" si="18"/>
        <v>0</v>
      </c>
      <c r="K245" s="81"/>
      <c r="L245" s="180">
        <f t="shared" si="19"/>
        <v>0</v>
      </c>
      <c r="M245" s="81"/>
      <c r="N245" s="180">
        <f t="shared" si="20"/>
        <v>0</v>
      </c>
      <c r="O245" s="81"/>
      <c r="P245" s="180">
        <f t="shared" si="21"/>
        <v>0</v>
      </c>
      <c r="Q245" s="81"/>
      <c r="R245" s="180">
        <f t="shared" si="22"/>
        <v>0</v>
      </c>
      <c r="S245" s="81"/>
      <c r="T245" s="183">
        <f t="shared" si="23"/>
        <v>0</v>
      </c>
    </row>
    <row r="246" spans="2:20">
      <c r="B246" s="78"/>
      <c r="C246" s="79"/>
      <c r="D246" s="84"/>
      <c r="E246" s="80"/>
      <c r="F246" s="81"/>
      <c r="G246" s="81"/>
      <c r="H246" s="81"/>
      <c r="I246" s="81"/>
      <c r="J246" s="180">
        <f t="shared" si="18"/>
        <v>0</v>
      </c>
      <c r="K246" s="81"/>
      <c r="L246" s="180">
        <f t="shared" si="19"/>
        <v>0</v>
      </c>
      <c r="M246" s="81"/>
      <c r="N246" s="180">
        <f t="shared" si="20"/>
        <v>0</v>
      </c>
      <c r="O246" s="81"/>
      <c r="P246" s="180">
        <f t="shared" si="21"/>
        <v>0</v>
      </c>
      <c r="Q246" s="81"/>
      <c r="R246" s="180">
        <f t="shared" si="22"/>
        <v>0</v>
      </c>
      <c r="S246" s="81"/>
      <c r="T246" s="183">
        <f t="shared" si="23"/>
        <v>0</v>
      </c>
    </row>
    <row r="247" spans="2:20">
      <c r="B247" s="78"/>
      <c r="C247" s="79"/>
      <c r="D247" s="84"/>
      <c r="E247" s="80"/>
      <c r="F247" s="81"/>
      <c r="G247" s="81"/>
      <c r="H247" s="81"/>
      <c r="I247" s="81"/>
      <c r="J247" s="180">
        <f t="shared" si="18"/>
        <v>0</v>
      </c>
      <c r="K247" s="81"/>
      <c r="L247" s="180">
        <f t="shared" si="19"/>
        <v>0</v>
      </c>
      <c r="M247" s="81"/>
      <c r="N247" s="180">
        <f t="shared" si="20"/>
        <v>0</v>
      </c>
      <c r="O247" s="81"/>
      <c r="P247" s="180">
        <f t="shared" si="21"/>
        <v>0</v>
      </c>
      <c r="Q247" s="81"/>
      <c r="R247" s="180">
        <f t="shared" si="22"/>
        <v>0</v>
      </c>
      <c r="S247" s="81"/>
      <c r="T247" s="183">
        <f t="shared" si="23"/>
        <v>0</v>
      </c>
    </row>
    <row r="248" spans="2:20">
      <c r="B248" s="78"/>
      <c r="C248" s="79"/>
      <c r="D248" s="84"/>
      <c r="E248" s="80"/>
      <c r="F248" s="81"/>
      <c r="G248" s="81"/>
      <c r="H248" s="81"/>
      <c r="I248" s="81"/>
      <c r="J248" s="180">
        <f t="shared" si="18"/>
        <v>0</v>
      </c>
      <c r="K248" s="81"/>
      <c r="L248" s="180">
        <f t="shared" si="19"/>
        <v>0</v>
      </c>
      <c r="M248" s="81"/>
      <c r="N248" s="180">
        <f t="shared" si="20"/>
        <v>0</v>
      </c>
      <c r="O248" s="81"/>
      <c r="P248" s="180">
        <f t="shared" si="21"/>
        <v>0</v>
      </c>
      <c r="Q248" s="81"/>
      <c r="R248" s="180">
        <f t="shared" si="22"/>
        <v>0</v>
      </c>
      <c r="S248" s="81"/>
      <c r="T248" s="183">
        <f t="shared" si="23"/>
        <v>0</v>
      </c>
    </row>
    <row r="249" spans="2:20">
      <c r="B249" s="78"/>
      <c r="C249" s="79"/>
      <c r="D249" s="84"/>
      <c r="E249" s="80"/>
      <c r="F249" s="81"/>
      <c r="G249" s="81"/>
      <c r="H249" s="81"/>
      <c r="I249" s="81"/>
      <c r="J249" s="180">
        <f t="shared" si="18"/>
        <v>0</v>
      </c>
      <c r="K249" s="81"/>
      <c r="L249" s="180">
        <f t="shared" si="19"/>
        <v>0</v>
      </c>
      <c r="M249" s="81"/>
      <c r="N249" s="180">
        <f t="shared" si="20"/>
        <v>0</v>
      </c>
      <c r="O249" s="81"/>
      <c r="P249" s="180">
        <f t="shared" si="21"/>
        <v>0</v>
      </c>
      <c r="Q249" s="81"/>
      <c r="R249" s="180">
        <f t="shared" si="22"/>
        <v>0</v>
      </c>
      <c r="S249" s="81"/>
      <c r="T249" s="183">
        <f t="shared" si="23"/>
        <v>0</v>
      </c>
    </row>
    <row r="250" spans="2:20">
      <c r="B250" s="78"/>
      <c r="C250" s="79"/>
      <c r="D250" s="84"/>
      <c r="E250" s="80"/>
      <c r="F250" s="81"/>
      <c r="G250" s="81"/>
      <c r="H250" s="81"/>
      <c r="I250" s="81"/>
      <c r="J250" s="180">
        <f t="shared" si="18"/>
        <v>0</v>
      </c>
      <c r="K250" s="81"/>
      <c r="L250" s="180">
        <f t="shared" si="19"/>
        <v>0</v>
      </c>
      <c r="M250" s="81"/>
      <c r="N250" s="180">
        <f t="shared" si="20"/>
        <v>0</v>
      </c>
      <c r="O250" s="81"/>
      <c r="P250" s="180">
        <f t="shared" si="21"/>
        <v>0</v>
      </c>
      <c r="Q250" s="81"/>
      <c r="R250" s="180">
        <f t="shared" si="22"/>
        <v>0</v>
      </c>
      <c r="S250" s="81"/>
      <c r="T250" s="183">
        <f t="shared" si="23"/>
        <v>0</v>
      </c>
    </row>
    <row r="251" spans="2:20">
      <c r="B251" s="78"/>
      <c r="C251" s="79"/>
      <c r="D251" s="84"/>
      <c r="E251" s="80"/>
      <c r="F251" s="81"/>
      <c r="G251" s="81"/>
      <c r="H251" s="81"/>
      <c r="I251" s="81"/>
      <c r="J251" s="180">
        <f t="shared" si="18"/>
        <v>0</v>
      </c>
      <c r="K251" s="81"/>
      <c r="L251" s="180">
        <f t="shared" si="19"/>
        <v>0</v>
      </c>
      <c r="M251" s="81"/>
      <c r="N251" s="180">
        <f t="shared" si="20"/>
        <v>0</v>
      </c>
      <c r="O251" s="81"/>
      <c r="P251" s="180">
        <f t="shared" si="21"/>
        <v>0</v>
      </c>
      <c r="Q251" s="81"/>
      <c r="R251" s="180">
        <f t="shared" si="22"/>
        <v>0</v>
      </c>
      <c r="S251" s="81"/>
      <c r="T251" s="183">
        <f t="shared" si="23"/>
        <v>0</v>
      </c>
    </row>
    <row r="252" spans="2:20">
      <c r="B252" s="78"/>
      <c r="C252" s="79"/>
      <c r="D252" s="84"/>
      <c r="E252" s="80"/>
      <c r="F252" s="81"/>
      <c r="G252" s="81"/>
      <c r="H252" s="81"/>
      <c r="I252" s="81"/>
      <c r="J252" s="180">
        <f t="shared" si="18"/>
        <v>0</v>
      </c>
      <c r="K252" s="81"/>
      <c r="L252" s="180">
        <f t="shared" si="19"/>
        <v>0</v>
      </c>
      <c r="M252" s="81"/>
      <c r="N252" s="180">
        <f t="shared" si="20"/>
        <v>0</v>
      </c>
      <c r="O252" s="81"/>
      <c r="P252" s="180">
        <f t="shared" si="21"/>
        <v>0</v>
      </c>
      <c r="Q252" s="81"/>
      <c r="R252" s="180">
        <f t="shared" si="22"/>
        <v>0</v>
      </c>
      <c r="S252" s="81"/>
      <c r="T252" s="183">
        <f t="shared" si="23"/>
        <v>0</v>
      </c>
    </row>
    <row r="253" spans="2:20">
      <c r="B253" s="78"/>
      <c r="C253" s="79"/>
      <c r="D253" s="84"/>
      <c r="E253" s="80"/>
      <c r="F253" s="81"/>
      <c r="G253" s="81"/>
      <c r="H253" s="81"/>
      <c r="I253" s="81"/>
      <c r="J253" s="180">
        <f t="shared" si="18"/>
        <v>0</v>
      </c>
      <c r="K253" s="81"/>
      <c r="L253" s="180">
        <f t="shared" si="19"/>
        <v>0</v>
      </c>
      <c r="M253" s="81"/>
      <c r="N253" s="180">
        <f t="shared" si="20"/>
        <v>0</v>
      </c>
      <c r="O253" s="81"/>
      <c r="P253" s="180">
        <f t="shared" si="21"/>
        <v>0</v>
      </c>
      <c r="Q253" s="81"/>
      <c r="R253" s="180">
        <f t="shared" si="22"/>
        <v>0</v>
      </c>
      <c r="S253" s="81"/>
      <c r="T253" s="183">
        <f t="shared" si="23"/>
        <v>0</v>
      </c>
    </row>
    <row r="254" spans="2:20">
      <c r="B254" s="78"/>
      <c r="C254" s="79"/>
      <c r="D254" s="84"/>
      <c r="E254" s="80"/>
      <c r="F254" s="81"/>
      <c r="G254" s="81"/>
      <c r="H254" s="81"/>
      <c r="I254" s="81"/>
      <c r="J254" s="180">
        <f t="shared" si="18"/>
        <v>0</v>
      </c>
      <c r="K254" s="81"/>
      <c r="L254" s="180">
        <f t="shared" si="19"/>
        <v>0</v>
      </c>
      <c r="M254" s="81"/>
      <c r="N254" s="180">
        <f t="shared" si="20"/>
        <v>0</v>
      </c>
      <c r="O254" s="81"/>
      <c r="P254" s="180">
        <f t="shared" si="21"/>
        <v>0</v>
      </c>
      <c r="Q254" s="81"/>
      <c r="R254" s="180">
        <f t="shared" si="22"/>
        <v>0</v>
      </c>
      <c r="S254" s="81"/>
      <c r="T254" s="183">
        <f t="shared" si="23"/>
        <v>0</v>
      </c>
    </row>
    <row r="255" spans="2:20">
      <c r="B255" s="78"/>
      <c r="C255" s="79"/>
      <c r="D255" s="84"/>
      <c r="E255" s="80"/>
      <c r="F255" s="81"/>
      <c r="G255" s="81"/>
      <c r="H255" s="81"/>
      <c r="I255" s="81"/>
      <c r="J255" s="180">
        <f t="shared" si="18"/>
        <v>0</v>
      </c>
      <c r="K255" s="81"/>
      <c r="L255" s="180">
        <f t="shared" si="19"/>
        <v>0</v>
      </c>
      <c r="M255" s="81"/>
      <c r="N255" s="180">
        <f t="shared" si="20"/>
        <v>0</v>
      </c>
      <c r="O255" s="81"/>
      <c r="P255" s="180">
        <f t="shared" si="21"/>
        <v>0</v>
      </c>
      <c r="Q255" s="81"/>
      <c r="R255" s="180">
        <f t="shared" si="22"/>
        <v>0</v>
      </c>
      <c r="S255" s="81"/>
      <c r="T255" s="183">
        <f t="shared" si="23"/>
        <v>0</v>
      </c>
    </row>
    <row r="256" spans="2:20">
      <c r="B256" s="78"/>
      <c r="C256" s="79"/>
      <c r="D256" s="84"/>
      <c r="E256" s="80"/>
      <c r="F256" s="81"/>
      <c r="G256" s="81"/>
      <c r="H256" s="81"/>
      <c r="I256" s="81"/>
      <c r="J256" s="180">
        <f t="shared" si="18"/>
        <v>0</v>
      </c>
      <c r="K256" s="81"/>
      <c r="L256" s="180">
        <f t="shared" si="19"/>
        <v>0</v>
      </c>
      <c r="M256" s="81"/>
      <c r="N256" s="180">
        <f t="shared" si="20"/>
        <v>0</v>
      </c>
      <c r="O256" s="81"/>
      <c r="P256" s="180">
        <f t="shared" si="21"/>
        <v>0</v>
      </c>
      <c r="Q256" s="81"/>
      <c r="R256" s="180">
        <f t="shared" si="22"/>
        <v>0</v>
      </c>
      <c r="S256" s="81"/>
      <c r="T256" s="183">
        <f t="shared" si="23"/>
        <v>0</v>
      </c>
    </row>
    <row r="257" spans="2:20">
      <c r="B257" s="78"/>
      <c r="C257" s="79"/>
      <c r="D257" s="84"/>
      <c r="E257" s="80"/>
      <c r="F257" s="81"/>
      <c r="G257" s="81"/>
      <c r="H257" s="81"/>
      <c r="I257" s="81"/>
      <c r="J257" s="180">
        <f t="shared" si="18"/>
        <v>0</v>
      </c>
      <c r="K257" s="81"/>
      <c r="L257" s="180">
        <f t="shared" si="19"/>
        <v>0</v>
      </c>
      <c r="M257" s="81"/>
      <c r="N257" s="180">
        <f t="shared" si="20"/>
        <v>0</v>
      </c>
      <c r="O257" s="81"/>
      <c r="P257" s="180">
        <f t="shared" si="21"/>
        <v>0</v>
      </c>
      <c r="Q257" s="81"/>
      <c r="R257" s="180">
        <f t="shared" si="22"/>
        <v>0</v>
      </c>
      <c r="S257" s="81"/>
      <c r="T257" s="183">
        <f t="shared" si="23"/>
        <v>0</v>
      </c>
    </row>
    <row r="258" spans="2:20">
      <c r="B258" s="78"/>
      <c r="C258" s="79"/>
      <c r="D258" s="84"/>
      <c r="E258" s="80"/>
      <c r="F258" s="81"/>
      <c r="G258" s="81"/>
      <c r="H258" s="81"/>
      <c r="I258" s="81"/>
      <c r="J258" s="180">
        <f t="shared" si="18"/>
        <v>0</v>
      </c>
      <c r="K258" s="81"/>
      <c r="L258" s="180">
        <f t="shared" si="19"/>
        <v>0</v>
      </c>
      <c r="M258" s="81"/>
      <c r="N258" s="180">
        <f t="shared" si="20"/>
        <v>0</v>
      </c>
      <c r="O258" s="81"/>
      <c r="P258" s="180">
        <f t="shared" si="21"/>
        <v>0</v>
      </c>
      <c r="Q258" s="81"/>
      <c r="R258" s="180">
        <f t="shared" si="22"/>
        <v>0</v>
      </c>
      <c r="S258" s="81"/>
      <c r="T258" s="183">
        <f t="shared" si="23"/>
        <v>0</v>
      </c>
    </row>
    <row r="259" spans="2:20">
      <c r="B259" s="78"/>
      <c r="C259" s="79"/>
      <c r="D259" s="84"/>
      <c r="E259" s="80"/>
      <c r="F259" s="81"/>
      <c r="G259" s="81"/>
      <c r="H259" s="81"/>
      <c r="I259" s="81"/>
      <c r="J259" s="180">
        <f t="shared" si="18"/>
        <v>0</v>
      </c>
      <c r="K259" s="81"/>
      <c r="L259" s="180">
        <f t="shared" si="19"/>
        <v>0</v>
      </c>
      <c r="M259" s="81"/>
      <c r="N259" s="180">
        <f t="shared" si="20"/>
        <v>0</v>
      </c>
      <c r="O259" s="81"/>
      <c r="P259" s="180">
        <f t="shared" si="21"/>
        <v>0</v>
      </c>
      <c r="Q259" s="81"/>
      <c r="R259" s="180">
        <f t="shared" si="22"/>
        <v>0</v>
      </c>
      <c r="S259" s="81"/>
      <c r="T259" s="183">
        <f t="shared" si="23"/>
        <v>0</v>
      </c>
    </row>
    <row r="260" spans="2:20">
      <c r="B260" s="78"/>
      <c r="C260" s="79"/>
      <c r="D260" s="84"/>
      <c r="E260" s="80"/>
      <c r="F260" s="81"/>
      <c r="G260" s="81"/>
      <c r="H260" s="81"/>
      <c r="I260" s="81"/>
      <c r="J260" s="180">
        <f t="shared" si="18"/>
        <v>0</v>
      </c>
      <c r="K260" s="81"/>
      <c r="L260" s="180">
        <f t="shared" si="19"/>
        <v>0</v>
      </c>
      <c r="M260" s="81"/>
      <c r="N260" s="180">
        <f t="shared" si="20"/>
        <v>0</v>
      </c>
      <c r="O260" s="81"/>
      <c r="P260" s="180">
        <f t="shared" si="21"/>
        <v>0</v>
      </c>
      <c r="Q260" s="81"/>
      <c r="R260" s="180">
        <f t="shared" si="22"/>
        <v>0</v>
      </c>
      <c r="S260" s="81"/>
      <c r="T260" s="183">
        <f t="shared" si="23"/>
        <v>0</v>
      </c>
    </row>
    <row r="261" spans="2:20">
      <c r="B261" s="78"/>
      <c r="C261" s="79"/>
      <c r="D261" s="84"/>
      <c r="E261" s="80"/>
      <c r="F261" s="81"/>
      <c r="G261" s="81"/>
      <c r="H261" s="81"/>
      <c r="I261" s="81"/>
      <c r="J261" s="180">
        <f t="shared" si="18"/>
        <v>0</v>
      </c>
      <c r="K261" s="81"/>
      <c r="L261" s="180">
        <f t="shared" si="19"/>
        <v>0</v>
      </c>
      <c r="M261" s="81"/>
      <c r="N261" s="180">
        <f t="shared" si="20"/>
        <v>0</v>
      </c>
      <c r="O261" s="81"/>
      <c r="P261" s="180">
        <f t="shared" si="21"/>
        <v>0</v>
      </c>
      <c r="Q261" s="81"/>
      <c r="R261" s="180">
        <f t="shared" si="22"/>
        <v>0</v>
      </c>
      <c r="S261" s="81"/>
      <c r="T261" s="183">
        <f t="shared" si="23"/>
        <v>0</v>
      </c>
    </row>
    <row r="262" spans="2:20">
      <c r="B262" s="78"/>
      <c r="C262" s="79"/>
      <c r="D262" s="84"/>
      <c r="E262" s="80"/>
      <c r="F262" s="81"/>
      <c r="G262" s="81"/>
      <c r="H262" s="81"/>
      <c r="I262" s="81"/>
      <c r="J262" s="180">
        <f t="shared" ref="J262:J325" si="24">I262*IF(D262,FE_VoitureED/D262,0)</f>
        <v>0</v>
      </c>
      <c r="K262" s="81"/>
      <c r="L262" s="180">
        <f t="shared" ref="L262:L325" si="25">K262*IF(D262,FE_VUS/D262,0)</f>
        <v>0</v>
      </c>
      <c r="M262" s="81"/>
      <c r="N262" s="180">
        <f t="shared" ref="N262:N325" si="26">M262*IF(D262,FE_Electrique/D262,0)</f>
        <v>0</v>
      </c>
      <c r="O262" s="81"/>
      <c r="P262" s="180">
        <f t="shared" ref="P262:P325" si="27">O262*IF(D262,FE_Hybride/D262,0)</f>
        <v>0</v>
      </c>
      <c r="Q262" s="81"/>
      <c r="R262" s="180">
        <f t="shared" ref="R262:R325" si="28">Q262*IF(D262,FE_Moto/D262,0)</f>
        <v>0</v>
      </c>
      <c r="S262" s="81"/>
      <c r="T262" s="183">
        <f t="shared" ref="T262:T325" si="29">E262*FE_Metro+F262*FE_Marche+G262*FE_BusUrbain+H262*FE_Train+I262*IF(D262,FE_VoitureED/D262,0)+K262*IF(D262,FE_VUS/D262,0)+M262*IF(D262,FE_Electrique/D262,0)+O262*IF(D262,FE_Hybride/D262,0)+Q262*IF(D262,FE_Moto/D262,0)+S262*FE_Avion</f>
        <v>0</v>
      </c>
    </row>
    <row r="263" spans="2:20">
      <c r="B263" s="78"/>
      <c r="C263" s="79"/>
      <c r="D263" s="84"/>
      <c r="E263" s="80"/>
      <c r="F263" s="81"/>
      <c r="G263" s="81"/>
      <c r="H263" s="81"/>
      <c r="I263" s="81"/>
      <c r="J263" s="180">
        <f t="shared" si="24"/>
        <v>0</v>
      </c>
      <c r="K263" s="81"/>
      <c r="L263" s="180">
        <f t="shared" si="25"/>
        <v>0</v>
      </c>
      <c r="M263" s="81"/>
      <c r="N263" s="180">
        <f t="shared" si="26"/>
        <v>0</v>
      </c>
      <c r="O263" s="81"/>
      <c r="P263" s="180">
        <f t="shared" si="27"/>
        <v>0</v>
      </c>
      <c r="Q263" s="81"/>
      <c r="R263" s="180">
        <f t="shared" si="28"/>
        <v>0</v>
      </c>
      <c r="S263" s="81"/>
      <c r="T263" s="183">
        <f t="shared" si="29"/>
        <v>0</v>
      </c>
    </row>
    <row r="264" spans="2:20">
      <c r="B264" s="78"/>
      <c r="C264" s="79"/>
      <c r="D264" s="84"/>
      <c r="E264" s="80"/>
      <c r="F264" s="81"/>
      <c r="G264" s="81"/>
      <c r="H264" s="81"/>
      <c r="I264" s="81"/>
      <c r="J264" s="180">
        <f t="shared" si="24"/>
        <v>0</v>
      </c>
      <c r="K264" s="81"/>
      <c r="L264" s="180">
        <f t="shared" si="25"/>
        <v>0</v>
      </c>
      <c r="M264" s="81"/>
      <c r="N264" s="180">
        <f t="shared" si="26"/>
        <v>0</v>
      </c>
      <c r="O264" s="81"/>
      <c r="P264" s="180">
        <f t="shared" si="27"/>
        <v>0</v>
      </c>
      <c r="Q264" s="81"/>
      <c r="R264" s="180">
        <f t="shared" si="28"/>
        <v>0</v>
      </c>
      <c r="S264" s="81"/>
      <c r="T264" s="183">
        <f t="shared" si="29"/>
        <v>0</v>
      </c>
    </row>
    <row r="265" spans="2:20">
      <c r="B265" s="78"/>
      <c r="C265" s="79"/>
      <c r="D265" s="84"/>
      <c r="E265" s="80"/>
      <c r="F265" s="81"/>
      <c r="G265" s="81"/>
      <c r="H265" s="81"/>
      <c r="I265" s="81"/>
      <c r="J265" s="180">
        <f t="shared" si="24"/>
        <v>0</v>
      </c>
      <c r="K265" s="81"/>
      <c r="L265" s="180">
        <f t="shared" si="25"/>
        <v>0</v>
      </c>
      <c r="M265" s="81"/>
      <c r="N265" s="180">
        <f t="shared" si="26"/>
        <v>0</v>
      </c>
      <c r="O265" s="81"/>
      <c r="P265" s="180">
        <f t="shared" si="27"/>
        <v>0</v>
      </c>
      <c r="Q265" s="81"/>
      <c r="R265" s="180">
        <f t="shared" si="28"/>
        <v>0</v>
      </c>
      <c r="S265" s="81"/>
      <c r="T265" s="183">
        <f t="shared" si="29"/>
        <v>0</v>
      </c>
    </row>
    <row r="266" spans="2:20">
      <c r="B266" s="78"/>
      <c r="C266" s="79"/>
      <c r="D266" s="84"/>
      <c r="E266" s="80"/>
      <c r="F266" s="81"/>
      <c r="G266" s="81"/>
      <c r="H266" s="81"/>
      <c r="I266" s="81"/>
      <c r="J266" s="180">
        <f t="shared" si="24"/>
        <v>0</v>
      </c>
      <c r="K266" s="81"/>
      <c r="L266" s="180">
        <f t="shared" si="25"/>
        <v>0</v>
      </c>
      <c r="M266" s="81"/>
      <c r="N266" s="180">
        <f t="shared" si="26"/>
        <v>0</v>
      </c>
      <c r="O266" s="81"/>
      <c r="P266" s="180">
        <f t="shared" si="27"/>
        <v>0</v>
      </c>
      <c r="Q266" s="81"/>
      <c r="R266" s="180">
        <f t="shared" si="28"/>
        <v>0</v>
      </c>
      <c r="S266" s="81"/>
      <c r="T266" s="183">
        <f t="shared" si="29"/>
        <v>0</v>
      </c>
    </row>
    <row r="267" spans="2:20">
      <c r="B267" s="78"/>
      <c r="C267" s="79"/>
      <c r="D267" s="84"/>
      <c r="E267" s="80"/>
      <c r="F267" s="81"/>
      <c r="G267" s="81"/>
      <c r="H267" s="81"/>
      <c r="I267" s="81"/>
      <c r="J267" s="180">
        <f t="shared" si="24"/>
        <v>0</v>
      </c>
      <c r="K267" s="81"/>
      <c r="L267" s="180">
        <f t="shared" si="25"/>
        <v>0</v>
      </c>
      <c r="M267" s="81"/>
      <c r="N267" s="180">
        <f t="shared" si="26"/>
        <v>0</v>
      </c>
      <c r="O267" s="81"/>
      <c r="P267" s="180">
        <f t="shared" si="27"/>
        <v>0</v>
      </c>
      <c r="Q267" s="81"/>
      <c r="R267" s="180">
        <f t="shared" si="28"/>
        <v>0</v>
      </c>
      <c r="S267" s="81"/>
      <c r="T267" s="183">
        <f t="shared" si="29"/>
        <v>0</v>
      </c>
    </row>
    <row r="268" spans="2:20">
      <c r="B268" s="78"/>
      <c r="C268" s="79"/>
      <c r="D268" s="84"/>
      <c r="E268" s="80"/>
      <c r="F268" s="81"/>
      <c r="G268" s="81"/>
      <c r="H268" s="81"/>
      <c r="I268" s="81"/>
      <c r="J268" s="180">
        <f t="shared" si="24"/>
        <v>0</v>
      </c>
      <c r="K268" s="81"/>
      <c r="L268" s="180">
        <f t="shared" si="25"/>
        <v>0</v>
      </c>
      <c r="M268" s="81"/>
      <c r="N268" s="180">
        <f t="shared" si="26"/>
        <v>0</v>
      </c>
      <c r="O268" s="81"/>
      <c r="P268" s="180">
        <f t="shared" si="27"/>
        <v>0</v>
      </c>
      <c r="Q268" s="81"/>
      <c r="R268" s="180">
        <f t="shared" si="28"/>
        <v>0</v>
      </c>
      <c r="S268" s="81"/>
      <c r="T268" s="183">
        <f t="shared" si="29"/>
        <v>0</v>
      </c>
    </row>
    <row r="269" spans="2:20">
      <c r="B269" s="78"/>
      <c r="C269" s="79"/>
      <c r="D269" s="84"/>
      <c r="E269" s="80"/>
      <c r="F269" s="81"/>
      <c r="G269" s="81"/>
      <c r="H269" s="81"/>
      <c r="I269" s="81"/>
      <c r="J269" s="180">
        <f t="shared" si="24"/>
        <v>0</v>
      </c>
      <c r="K269" s="81"/>
      <c r="L269" s="180">
        <f t="shared" si="25"/>
        <v>0</v>
      </c>
      <c r="M269" s="81"/>
      <c r="N269" s="180">
        <f t="shared" si="26"/>
        <v>0</v>
      </c>
      <c r="O269" s="81"/>
      <c r="P269" s="180">
        <f t="shared" si="27"/>
        <v>0</v>
      </c>
      <c r="Q269" s="81"/>
      <c r="R269" s="180">
        <f t="shared" si="28"/>
        <v>0</v>
      </c>
      <c r="S269" s="81"/>
      <c r="T269" s="183">
        <f t="shared" si="29"/>
        <v>0</v>
      </c>
    </row>
    <row r="270" spans="2:20">
      <c r="B270" s="78"/>
      <c r="C270" s="79"/>
      <c r="D270" s="84"/>
      <c r="E270" s="80"/>
      <c r="F270" s="81"/>
      <c r="G270" s="81"/>
      <c r="H270" s="81"/>
      <c r="I270" s="81"/>
      <c r="J270" s="180">
        <f t="shared" si="24"/>
        <v>0</v>
      </c>
      <c r="K270" s="81"/>
      <c r="L270" s="180">
        <f t="shared" si="25"/>
        <v>0</v>
      </c>
      <c r="M270" s="81"/>
      <c r="N270" s="180">
        <f t="shared" si="26"/>
        <v>0</v>
      </c>
      <c r="O270" s="81"/>
      <c r="P270" s="180">
        <f t="shared" si="27"/>
        <v>0</v>
      </c>
      <c r="Q270" s="81"/>
      <c r="R270" s="180">
        <f t="shared" si="28"/>
        <v>0</v>
      </c>
      <c r="S270" s="81"/>
      <c r="T270" s="183">
        <f t="shared" si="29"/>
        <v>0</v>
      </c>
    </row>
    <row r="271" spans="2:20">
      <c r="B271" s="78"/>
      <c r="C271" s="79"/>
      <c r="D271" s="84"/>
      <c r="E271" s="80"/>
      <c r="F271" s="81"/>
      <c r="G271" s="81"/>
      <c r="H271" s="81"/>
      <c r="I271" s="81"/>
      <c r="J271" s="180">
        <f t="shared" si="24"/>
        <v>0</v>
      </c>
      <c r="K271" s="81"/>
      <c r="L271" s="180">
        <f t="shared" si="25"/>
        <v>0</v>
      </c>
      <c r="M271" s="81"/>
      <c r="N271" s="180">
        <f t="shared" si="26"/>
        <v>0</v>
      </c>
      <c r="O271" s="81"/>
      <c r="P271" s="180">
        <f t="shared" si="27"/>
        <v>0</v>
      </c>
      <c r="Q271" s="81"/>
      <c r="R271" s="180">
        <f t="shared" si="28"/>
        <v>0</v>
      </c>
      <c r="S271" s="81"/>
      <c r="T271" s="183">
        <f t="shared" si="29"/>
        <v>0</v>
      </c>
    </row>
    <row r="272" spans="2:20">
      <c r="B272" s="78"/>
      <c r="C272" s="79"/>
      <c r="D272" s="84"/>
      <c r="E272" s="80"/>
      <c r="F272" s="81"/>
      <c r="G272" s="81"/>
      <c r="H272" s="81"/>
      <c r="I272" s="81"/>
      <c r="J272" s="180">
        <f t="shared" si="24"/>
        <v>0</v>
      </c>
      <c r="K272" s="81"/>
      <c r="L272" s="180">
        <f t="shared" si="25"/>
        <v>0</v>
      </c>
      <c r="M272" s="81"/>
      <c r="N272" s="180">
        <f t="shared" si="26"/>
        <v>0</v>
      </c>
      <c r="O272" s="81"/>
      <c r="P272" s="180">
        <f t="shared" si="27"/>
        <v>0</v>
      </c>
      <c r="Q272" s="81"/>
      <c r="R272" s="180">
        <f t="shared" si="28"/>
        <v>0</v>
      </c>
      <c r="S272" s="81"/>
      <c r="T272" s="183">
        <f t="shared" si="29"/>
        <v>0</v>
      </c>
    </row>
    <row r="273" spans="2:20">
      <c r="B273" s="78"/>
      <c r="C273" s="79"/>
      <c r="D273" s="84"/>
      <c r="E273" s="80"/>
      <c r="F273" s="81"/>
      <c r="G273" s="81"/>
      <c r="H273" s="81"/>
      <c r="I273" s="81"/>
      <c r="J273" s="180">
        <f t="shared" si="24"/>
        <v>0</v>
      </c>
      <c r="K273" s="81"/>
      <c r="L273" s="180">
        <f t="shared" si="25"/>
        <v>0</v>
      </c>
      <c r="M273" s="81"/>
      <c r="N273" s="180">
        <f t="shared" si="26"/>
        <v>0</v>
      </c>
      <c r="O273" s="81"/>
      <c r="P273" s="180">
        <f t="shared" si="27"/>
        <v>0</v>
      </c>
      <c r="Q273" s="81"/>
      <c r="R273" s="180">
        <f t="shared" si="28"/>
        <v>0</v>
      </c>
      <c r="S273" s="81"/>
      <c r="T273" s="183">
        <f t="shared" si="29"/>
        <v>0</v>
      </c>
    </row>
    <row r="274" spans="2:20">
      <c r="B274" s="78"/>
      <c r="C274" s="79"/>
      <c r="D274" s="84"/>
      <c r="E274" s="80"/>
      <c r="F274" s="81"/>
      <c r="G274" s="81"/>
      <c r="H274" s="81"/>
      <c r="I274" s="81"/>
      <c r="J274" s="180">
        <f t="shared" si="24"/>
        <v>0</v>
      </c>
      <c r="K274" s="81"/>
      <c r="L274" s="180">
        <f t="shared" si="25"/>
        <v>0</v>
      </c>
      <c r="M274" s="81"/>
      <c r="N274" s="180">
        <f t="shared" si="26"/>
        <v>0</v>
      </c>
      <c r="O274" s="81"/>
      <c r="P274" s="180">
        <f t="shared" si="27"/>
        <v>0</v>
      </c>
      <c r="Q274" s="81"/>
      <c r="R274" s="180">
        <f t="shared" si="28"/>
        <v>0</v>
      </c>
      <c r="S274" s="81"/>
      <c r="T274" s="183">
        <f t="shared" si="29"/>
        <v>0</v>
      </c>
    </row>
    <row r="275" spans="2:20">
      <c r="B275" s="78"/>
      <c r="C275" s="79"/>
      <c r="D275" s="84"/>
      <c r="E275" s="80"/>
      <c r="F275" s="81"/>
      <c r="G275" s="81"/>
      <c r="H275" s="81"/>
      <c r="I275" s="81"/>
      <c r="J275" s="180">
        <f t="shared" si="24"/>
        <v>0</v>
      </c>
      <c r="K275" s="81"/>
      <c r="L275" s="180">
        <f t="shared" si="25"/>
        <v>0</v>
      </c>
      <c r="M275" s="81"/>
      <c r="N275" s="180">
        <f t="shared" si="26"/>
        <v>0</v>
      </c>
      <c r="O275" s="81"/>
      <c r="P275" s="180">
        <f t="shared" si="27"/>
        <v>0</v>
      </c>
      <c r="Q275" s="81"/>
      <c r="R275" s="180">
        <f t="shared" si="28"/>
        <v>0</v>
      </c>
      <c r="S275" s="81"/>
      <c r="T275" s="183">
        <f t="shared" si="29"/>
        <v>0</v>
      </c>
    </row>
    <row r="276" spans="2:20">
      <c r="B276" s="78"/>
      <c r="C276" s="79"/>
      <c r="D276" s="84"/>
      <c r="E276" s="80"/>
      <c r="F276" s="81"/>
      <c r="G276" s="81"/>
      <c r="H276" s="81"/>
      <c r="I276" s="81"/>
      <c r="J276" s="180">
        <f t="shared" si="24"/>
        <v>0</v>
      </c>
      <c r="K276" s="81"/>
      <c r="L276" s="180">
        <f t="shared" si="25"/>
        <v>0</v>
      </c>
      <c r="M276" s="81"/>
      <c r="N276" s="180">
        <f t="shared" si="26"/>
        <v>0</v>
      </c>
      <c r="O276" s="81"/>
      <c r="P276" s="180">
        <f t="shared" si="27"/>
        <v>0</v>
      </c>
      <c r="Q276" s="81"/>
      <c r="R276" s="180">
        <f t="shared" si="28"/>
        <v>0</v>
      </c>
      <c r="S276" s="81"/>
      <c r="T276" s="183">
        <f t="shared" si="29"/>
        <v>0</v>
      </c>
    </row>
    <row r="277" spans="2:20">
      <c r="B277" s="78"/>
      <c r="C277" s="79"/>
      <c r="D277" s="84"/>
      <c r="E277" s="80"/>
      <c r="F277" s="81"/>
      <c r="G277" s="81"/>
      <c r="H277" s="81"/>
      <c r="I277" s="81"/>
      <c r="J277" s="180">
        <f t="shared" si="24"/>
        <v>0</v>
      </c>
      <c r="K277" s="81"/>
      <c r="L277" s="180">
        <f t="shared" si="25"/>
        <v>0</v>
      </c>
      <c r="M277" s="81"/>
      <c r="N277" s="180">
        <f t="shared" si="26"/>
        <v>0</v>
      </c>
      <c r="O277" s="81"/>
      <c r="P277" s="180">
        <f t="shared" si="27"/>
        <v>0</v>
      </c>
      <c r="Q277" s="81"/>
      <c r="R277" s="180">
        <f t="shared" si="28"/>
        <v>0</v>
      </c>
      <c r="S277" s="81"/>
      <c r="T277" s="183">
        <f t="shared" si="29"/>
        <v>0</v>
      </c>
    </row>
    <row r="278" spans="2:20">
      <c r="B278" s="78"/>
      <c r="C278" s="79"/>
      <c r="D278" s="84"/>
      <c r="E278" s="80"/>
      <c r="F278" s="81"/>
      <c r="G278" s="81"/>
      <c r="H278" s="81"/>
      <c r="I278" s="81"/>
      <c r="J278" s="180">
        <f t="shared" si="24"/>
        <v>0</v>
      </c>
      <c r="K278" s="81"/>
      <c r="L278" s="180">
        <f t="shared" si="25"/>
        <v>0</v>
      </c>
      <c r="M278" s="81"/>
      <c r="N278" s="180">
        <f t="shared" si="26"/>
        <v>0</v>
      </c>
      <c r="O278" s="81"/>
      <c r="P278" s="180">
        <f t="shared" si="27"/>
        <v>0</v>
      </c>
      <c r="Q278" s="81"/>
      <c r="R278" s="180">
        <f t="shared" si="28"/>
        <v>0</v>
      </c>
      <c r="S278" s="81"/>
      <c r="T278" s="183">
        <f t="shared" si="29"/>
        <v>0</v>
      </c>
    </row>
    <row r="279" spans="2:20">
      <c r="B279" s="78"/>
      <c r="C279" s="79"/>
      <c r="D279" s="84"/>
      <c r="E279" s="80"/>
      <c r="F279" s="81"/>
      <c r="G279" s="81"/>
      <c r="H279" s="81"/>
      <c r="I279" s="81"/>
      <c r="J279" s="180">
        <f t="shared" si="24"/>
        <v>0</v>
      </c>
      <c r="K279" s="81"/>
      <c r="L279" s="180">
        <f t="shared" si="25"/>
        <v>0</v>
      </c>
      <c r="M279" s="81"/>
      <c r="N279" s="180">
        <f t="shared" si="26"/>
        <v>0</v>
      </c>
      <c r="O279" s="81"/>
      <c r="P279" s="180">
        <f t="shared" si="27"/>
        <v>0</v>
      </c>
      <c r="Q279" s="81"/>
      <c r="R279" s="180">
        <f t="shared" si="28"/>
        <v>0</v>
      </c>
      <c r="S279" s="81"/>
      <c r="T279" s="183">
        <f t="shared" si="29"/>
        <v>0</v>
      </c>
    </row>
    <row r="280" spans="2:20">
      <c r="B280" s="78"/>
      <c r="C280" s="79"/>
      <c r="D280" s="84"/>
      <c r="E280" s="80"/>
      <c r="F280" s="81"/>
      <c r="G280" s="81"/>
      <c r="H280" s="81"/>
      <c r="I280" s="81"/>
      <c r="J280" s="180">
        <f t="shared" si="24"/>
        <v>0</v>
      </c>
      <c r="K280" s="81"/>
      <c r="L280" s="180">
        <f t="shared" si="25"/>
        <v>0</v>
      </c>
      <c r="M280" s="81"/>
      <c r="N280" s="180">
        <f t="shared" si="26"/>
        <v>0</v>
      </c>
      <c r="O280" s="81"/>
      <c r="P280" s="180">
        <f t="shared" si="27"/>
        <v>0</v>
      </c>
      <c r="Q280" s="81"/>
      <c r="R280" s="180">
        <f t="shared" si="28"/>
        <v>0</v>
      </c>
      <c r="S280" s="81"/>
      <c r="T280" s="183">
        <f t="shared" si="29"/>
        <v>0</v>
      </c>
    </row>
    <row r="281" spans="2:20">
      <c r="B281" s="78"/>
      <c r="C281" s="79"/>
      <c r="D281" s="84"/>
      <c r="E281" s="80"/>
      <c r="F281" s="81"/>
      <c r="G281" s="81"/>
      <c r="H281" s="81"/>
      <c r="I281" s="81"/>
      <c r="J281" s="180">
        <f t="shared" si="24"/>
        <v>0</v>
      </c>
      <c r="K281" s="81"/>
      <c r="L281" s="180">
        <f t="shared" si="25"/>
        <v>0</v>
      </c>
      <c r="M281" s="81"/>
      <c r="N281" s="180">
        <f t="shared" si="26"/>
        <v>0</v>
      </c>
      <c r="O281" s="81"/>
      <c r="P281" s="180">
        <f t="shared" si="27"/>
        <v>0</v>
      </c>
      <c r="Q281" s="81"/>
      <c r="R281" s="180">
        <f t="shared" si="28"/>
        <v>0</v>
      </c>
      <c r="S281" s="81"/>
      <c r="T281" s="183">
        <f t="shared" si="29"/>
        <v>0</v>
      </c>
    </row>
    <row r="282" spans="2:20">
      <c r="B282" s="78"/>
      <c r="C282" s="79"/>
      <c r="D282" s="84"/>
      <c r="E282" s="80"/>
      <c r="F282" s="81"/>
      <c r="G282" s="81"/>
      <c r="H282" s="81"/>
      <c r="I282" s="81"/>
      <c r="J282" s="180">
        <f t="shared" si="24"/>
        <v>0</v>
      </c>
      <c r="K282" s="81"/>
      <c r="L282" s="180">
        <f t="shared" si="25"/>
        <v>0</v>
      </c>
      <c r="M282" s="81"/>
      <c r="N282" s="180">
        <f t="shared" si="26"/>
        <v>0</v>
      </c>
      <c r="O282" s="81"/>
      <c r="P282" s="180">
        <f t="shared" si="27"/>
        <v>0</v>
      </c>
      <c r="Q282" s="81"/>
      <c r="R282" s="180">
        <f t="shared" si="28"/>
        <v>0</v>
      </c>
      <c r="S282" s="81"/>
      <c r="T282" s="183">
        <f t="shared" si="29"/>
        <v>0</v>
      </c>
    </row>
    <row r="283" spans="2:20">
      <c r="B283" s="78"/>
      <c r="C283" s="79"/>
      <c r="D283" s="84"/>
      <c r="E283" s="80"/>
      <c r="F283" s="81"/>
      <c r="G283" s="81"/>
      <c r="H283" s="81"/>
      <c r="I283" s="81"/>
      <c r="J283" s="180">
        <f t="shared" si="24"/>
        <v>0</v>
      </c>
      <c r="K283" s="81"/>
      <c r="L283" s="180">
        <f t="shared" si="25"/>
        <v>0</v>
      </c>
      <c r="M283" s="81"/>
      <c r="N283" s="180">
        <f t="shared" si="26"/>
        <v>0</v>
      </c>
      <c r="O283" s="81"/>
      <c r="P283" s="180">
        <f t="shared" si="27"/>
        <v>0</v>
      </c>
      <c r="Q283" s="81"/>
      <c r="R283" s="180">
        <f t="shared" si="28"/>
        <v>0</v>
      </c>
      <c r="S283" s="81"/>
      <c r="T283" s="183">
        <f t="shared" si="29"/>
        <v>0</v>
      </c>
    </row>
    <row r="284" spans="2:20">
      <c r="B284" s="78"/>
      <c r="C284" s="79"/>
      <c r="D284" s="84"/>
      <c r="E284" s="80"/>
      <c r="F284" s="81"/>
      <c r="G284" s="81"/>
      <c r="H284" s="81"/>
      <c r="I284" s="81"/>
      <c r="J284" s="180">
        <f t="shared" si="24"/>
        <v>0</v>
      </c>
      <c r="K284" s="81"/>
      <c r="L284" s="180">
        <f t="shared" si="25"/>
        <v>0</v>
      </c>
      <c r="M284" s="81"/>
      <c r="N284" s="180">
        <f t="shared" si="26"/>
        <v>0</v>
      </c>
      <c r="O284" s="81"/>
      <c r="P284" s="180">
        <f t="shared" si="27"/>
        <v>0</v>
      </c>
      <c r="Q284" s="81"/>
      <c r="R284" s="180">
        <f t="shared" si="28"/>
        <v>0</v>
      </c>
      <c r="S284" s="81"/>
      <c r="T284" s="183">
        <f t="shared" si="29"/>
        <v>0</v>
      </c>
    </row>
    <row r="285" spans="2:20">
      <c r="B285" s="78"/>
      <c r="C285" s="79"/>
      <c r="D285" s="84"/>
      <c r="E285" s="80"/>
      <c r="F285" s="81"/>
      <c r="G285" s="81"/>
      <c r="H285" s="81"/>
      <c r="I285" s="81"/>
      <c r="J285" s="180">
        <f t="shared" si="24"/>
        <v>0</v>
      </c>
      <c r="K285" s="81"/>
      <c r="L285" s="180">
        <f t="shared" si="25"/>
        <v>0</v>
      </c>
      <c r="M285" s="81"/>
      <c r="N285" s="180">
        <f t="shared" si="26"/>
        <v>0</v>
      </c>
      <c r="O285" s="81"/>
      <c r="P285" s="180">
        <f t="shared" si="27"/>
        <v>0</v>
      </c>
      <c r="Q285" s="81"/>
      <c r="R285" s="180">
        <f t="shared" si="28"/>
        <v>0</v>
      </c>
      <c r="S285" s="81"/>
      <c r="T285" s="183">
        <f t="shared" si="29"/>
        <v>0</v>
      </c>
    </row>
    <row r="286" spans="2:20">
      <c r="B286" s="78"/>
      <c r="C286" s="79"/>
      <c r="D286" s="84"/>
      <c r="E286" s="80"/>
      <c r="F286" s="81"/>
      <c r="G286" s="81"/>
      <c r="H286" s="81"/>
      <c r="I286" s="81"/>
      <c r="J286" s="180">
        <f t="shared" si="24"/>
        <v>0</v>
      </c>
      <c r="K286" s="81"/>
      <c r="L286" s="180">
        <f t="shared" si="25"/>
        <v>0</v>
      </c>
      <c r="M286" s="81"/>
      <c r="N286" s="180">
        <f t="shared" si="26"/>
        <v>0</v>
      </c>
      <c r="O286" s="81"/>
      <c r="P286" s="180">
        <f t="shared" si="27"/>
        <v>0</v>
      </c>
      <c r="Q286" s="81"/>
      <c r="R286" s="180">
        <f t="shared" si="28"/>
        <v>0</v>
      </c>
      <c r="S286" s="81"/>
      <c r="T286" s="183">
        <f t="shared" si="29"/>
        <v>0</v>
      </c>
    </row>
    <row r="287" spans="2:20">
      <c r="B287" s="78"/>
      <c r="C287" s="79"/>
      <c r="D287" s="84"/>
      <c r="E287" s="80"/>
      <c r="F287" s="81"/>
      <c r="G287" s="81"/>
      <c r="H287" s="81"/>
      <c r="I287" s="81"/>
      <c r="J287" s="180">
        <f t="shared" si="24"/>
        <v>0</v>
      </c>
      <c r="K287" s="81"/>
      <c r="L287" s="180">
        <f t="shared" si="25"/>
        <v>0</v>
      </c>
      <c r="M287" s="81"/>
      <c r="N287" s="180">
        <f t="shared" si="26"/>
        <v>0</v>
      </c>
      <c r="O287" s="81"/>
      <c r="P287" s="180">
        <f t="shared" si="27"/>
        <v>0</v>
      </c>
      <c r="Q287" s="81"/>
      <c r="R287" s="180">
        <f t="shared" si="28"/>
        <v>0</v>
      </c>
      <c r="S287" s="81"/>
      <c r="T287" s="183">
        <f t="shared" si="29"/>
        <v>0</v>
      </c>
    </row>
    <row r="288" spans="2:20">
      <c r="B288" s="78"/>
      <c r="C288" s="79"/>
      <c r="D288" s="84"/>
      <c r="E288" s="80"/>
      <c r="F288" s="81"/>
      <c r="G288" s="81"/>
      <c r="H288" s="81"/>
      <c r="I288" s="81"/>
      <c r="J288" s="180">
        <f t="shared" si="24"/>
        <v>0</v>
      </c>
      <c r="K288" s="81"/>
      <c r="L288" s="180">
        <f t="shared" si="25"/>
        <v>0</v>
      </c>
      <c r="M288" s="81"/>
      <c r="N288" s="180">
        <f t="shared" si="26"/>
        <v>0</v>
      </c>
      <c r="O288" s="81"/>
      <c r="P288" s="180">
        <f t="shared" si="27"/>
        <v>0</v>
      </c>
      <c r="Q288" s="81"/>
      <c r="R288" s="180">
        <f t="shared" si="28"/>
        <v>0</v>
      </c>
      <c r="S288" s="81"/>
      <c r="T288" s="183">
        <f t="shared" si="29"/>
        <v>0</v>
      </c>
    </row>
    <row r="289" spans="2:20">
      <c r="B289" s="78"/>
      <c r="C289" s="79"/>
      <c r="D289" s="84"/>
      <c r="E289" s="80"/>
      <c r="F289" s="81"/>
      <c r="G289" s="81"/>
      <c r="H289" s="81"/>
      <c r="I289" s="81"/>
      <c r="J289" s="180">
        <f t="shared" si="24"/>
        <v>0</v>
      </c>
      <c r="K289" s="81"/>
      <c r="L289" s="180">
        <f t="shared" si="25"/>
        <v>0</v>
      </c>
      <c r="M289" s="81"/>
      <c r="N289" s="180">
        <f t="shared" si="26"/>
        <v>0</v>
      </c>
      <c r="O289" s="81"/>
      <c r="P289" s="180">
        <f t="shared" si="27"/>
        <v>0</v>
      </c>
      <c r="Q289" s="81"/>
      <c r="R289" s="180">
        <f t="shared" si="28"/>
        <v>0</v>
      </c>
      <c r="S289" s="81"/>
      <c r="T289" s="183">
        <f t="shared" si="29"/>
        <v>0</v>
      </c>
    </row>
    <row r="290" spans="2:20">
      <c r="B290" s="78"/>
      <c r="C290" s="79"/>
      <c r="D290" s="84"/>
      <c r="E290" s="80"/>
      <c r="F290" s="81"/>
      <c r="G290" s="81"/>
      <c r="H290" s="81"/>
      <c r="I290" s="81"/>
      <c r="J290" s="180">
        <f t="shared" si="24"/>
        <v>0</v>
      </c>
      <c r="K290" s="81"/>
      <c r="L290" s="180">
        <f t="shared" si="25"/>
        <v>0</v>
      </c>
      <c r="M290" s="81"/>
      <c r="N290" s="180">
        <f t="shared" si="26"/>
        <v>0</v>
      </c>
      <c r="O290" s="81"/>
      <c r="P290" s="180">
        <f t="shared" si="27"/>
        <v>0</v>
      </c>
      <c r="Q290" s="81"/>
      <c r="R290" s="180">
        <f t="shared" si="28"/>
        <v>0</v>
      </c>
      <c r="S290" s="81"/>
      <c r="T290" s="183">
        <f t="shared" si="29"/>
        <v>0</v>
      </c>
    </row>
    <row r="291" spans="2:20">
      <c r="B291" s="78"/>
      <c r="C291" s="79"/>
      <c r="D291" s="84"/>
      <c r="E291" s="80"/>
      <c r="F291" s="81"/>
      <c r="G291" s="81"/>
      <c r="H291" s="81"/>
      <c r="I291" s="81"/>
      <c r="J291" s="180">
        <f t="shared" si="24"/>
        <v>0</v>
      </c>
      <c r="K291" s="81"/>
      <c r="L291" s="180">
        <f t="shared" si="25"/>
        <v>0</v>
      </c>
      <c r="M291" s="81"/>
      <c r="N291" s="180">
        <f t="shared" si="26"/>
        <v>0</v>
      </c>
      <c r="O291" s="81"/>
      <c r="P291" s="180">
        <f t="shared" si="27"/>
        <v>0</v>
      </c>
      <c r="Q291" s="81"/>
      <c r="R291" s="180">
        <f t="shared" si="28"/>
        <v>0</v>
      </c>
      <c r="S291" s="81"/>
      <c r="T291" s="183">
        <f t="shared" si="29"/>
        <v>0</v>
      </c>
    </row>
    <row r="292" spans="2:20">
      <c r="B292" s="78"/>
      <c r="C292" s="79"/>
      <c r="D292" s="84"/>
      <c r="E292" s="80"/>
      <c r="F292" s="81"/>
      <c r="G292" s="81"/>
      <c r="H292" s="81"/>
      <c r="I292" s="81"/>
      <c r="J292" s="180">
        <f t="shared" si="24"/>
        <v>0</v>
      </c>
      <c r="K292" s="81"/>
      <c r="L292" s="180">
        <f t="shared" si="25"/>
        <v>0</v>
      </c>
      <c r="M292" s="81"/>
      <c r="N292" s="180">
        <f t="shared" si="26"/>
        <v>0</v>
      </c>
      <c r="O292" s="81"/>
      <c r="P292" s="180">
        <f t="shared" si="27"/>
        <v>0</v>
      </c>
      <c r="Q292" s="81"/>
      <c r="R292" s="180">
        <f t="shared" si="28"/>
        <v>0</v>
      </c>
      <c r="S292" s="81"/>
      <c r="T292" s="183">
        <f t="shared" si="29"/>
        <v>0</v>
      </c>
    </row>
    <row r="293" spans="2:20">
      <c r="B293" s="78"/>
      <c r="C293" s="79"/>
      <c r="D293" s="84"/>
      <c r="E293" s="80"/>
      <c r="F293" s="81"/>
      <c r="G293" s="81"/>
      <c r="H293" s="81"/>
      <c r="I293" s="81"/>
      <c r="J293" s="180">
        <f t="shared" si="24"/>
        <v>0</v>
      </c>
      <c r="K293" s="81"/>
      <c r="L293" s="180">
        <f t="shared" si="25"/>
        <v>0</v>
      </c>
      <c r="M293" s="81"/>
      <c r="N293" s="180">
        <f t="shared" si="26"/>
        <v>0</v>
      </c>
      <c r="O293" s="81"/>
      <c r="P293" s="180">
        <f t="shared" si="27"/>
        <v>0</v>
      </c>
      <c r="Q293" s="81"/>
      <c r="R293" s="180">
        <f t="shared" si="28"/>
        <v>0</v>
      </c>
      <c r="S293" s="81"/>
      <c r="T293" s="183">
        <f t="shared" si="29"/>
        <v>0</v>
      </c>
    </row>
    <row r="294" spans="2:20">
      <c r="B294" s="78"/>
      <c r="C294" s="79"/>
      <c r="D294" s="84"/>
      <c r="E294" s="80"/>
      <c r="F294" s="81"/>
      <c r="G294" s="81"/>
      <c r="H294" s="81"/>
      <c r="I294" s="81"/>
      <c r="J294" s="180">
        <f t="shared" si="24"/>
        <v>0</v>
      </c>
      <c r="K294" s="81"/>
      <c r="L294" s="180">
        <f t="shared" si="25"/>
        <v>0</v>
      </c>
      <c r="M294" s="81"/>
      <c r="N294" s="180">
        <f t="shared" si="26"/>
        <v>0</v>
      </c>
      <c r="O294" s="81"/>
      <c r="P294" s="180">
        <f t="shared" si="27"/>
        <v>0</v>
      </c>
      <c r="Q294" s="81"/>
      <c r="R294" s="180">
        <f t="shared" si="28"/>
        <v>0</v>
      </c>
      <c r="S294" s="81"/>
      <c r="T294" s="183">
        <f t="shared" si="29"/>
        <v>0</v>
      </c>
    </row>
    <row r="295" spans="2:20">
      <c r="B295" s="78"/>
      <c r="C295" s="79"/>
      <c r="D295" s="84"/>
      <c r="E295" s="80"/>
      <c r="F295" s="81"/>
      <c r="G295" s="81"/>
      <c r="H295" s="81"/>
      <c r="I295" s="81"/>
      <c r="J295" s="180">
        <f t="shared" si="24"/>
        <v>0</v>
      </c>
      <c r="K295" s="81"/>
      <c r="L295" s="180">
        <f t="shared" si="25"/>
        <v>0</v>
      </c>
      <c r="M295" s="81"/>
      <c r="N295" s="180">
        <f t="shared" si="26"/>
        <v>0</v>
      </c>
      <c r="O295" s="81"/>
      <c r="P295" s="180">
        <f t="shared" si="27"/>
        <v>0</v>
      </c>
      <c r="Q295" s="81"/>
      <c r="R295" s="180">
        <f t="shared" si="28"/>
        <v>0</v>
      </c>
      <c r="S295" s="81"/>
      <c r="T295" s="183">
        <f t="shared" si="29"/>
        <v>0</v>
      </c>
    </row>
    <row r="296" spans="2:20">
      <c r="B296" s="78"/>
      <c r="C296" s="79"/>
      <c r="D296" s="84"/>
      <c r="E296" s="80"/>
      <c r="F296" s="81"/>
      <c r="G296" s="81"/>
      <c r="H296" s="81"/>
      <c r="I296" s="81"/>
      <c r="J296" s="180">
        <f t="shared" si="24"/>
        <v>0</v>
      </c>
      <c r="K296" s="81"/>
      <c r="L296" s="180">
        <f t="shared" si="25"/>
        <v>0</v>
      </c>
      <c r="M296" s="81"/>
      <c r="N296" s="180">
        <f t="shared" si="26"/>
        <v>0</v>
      </c>
      <c r="O296" s="81"/>
      <c r="P296" s="180">
        <f t="shared" si="27"/>
        <v>0</v>
      </c>
      <c r="Q296" s="81"/>
      <c r="R296" s="180">
        <f t="shared" si="28"/>
        <v>0</v>
      </c>
      <c r="S296" s="81"/>
      <c r="T296" s="183">
        <f t="shared" si="29"/>
        <v>0</v>
      </c>
    </row>
    <row r="297" spans="2:20">
      <c r="B297" s="78"/>
      <c r="C297" s="79"/>
      <c r="D297" s="84"/>
      <c r="E297" s="80"/>
      <c r="F297" s="81"/>
      <c r="G297" s="81"/>
      <c r="H297" s="81"/>
      <c r="I297" s="81"/>
      <c r="J297" s="180">
        <f t="shared" si="24"/>
        <v>0</v>
      </c>
      <c r="K297" s="81"/>
      <c r="L297" s="180">
        <f t="shared" si="25"/>
        <v>0</v>
      </c>
      <c r="M297" s="81"/>
      <c r="N297" s="180">
        <f t="shared" si="26"/>
        <v>0</v>
      </c>
      <c r="O297" s="81"/>
      <c r="P297" s="180">
        <f t="shared" si="27"/>
        <v>0</v>
      </c>
      <c r="Q297" s="81"/>
      <c r="R297" s="180">
        <f t="shared" si="28"/>
        <v>0</v>
      </c>
      <c r="S297" s="81"/>
      <c r="T297" s="183">
        <f t="shared" si="29"/>
        <v>0</v>
      </c>
    </row>
    <row r="298" spans="2:20">
      <c r="B298" s="78"/>
      <c r="C298" s="79"/>
      <c r="D298" s="84"/>
      <c r="E298" s="80"/>
      <c r="F298" s="81"/>
      <c r="G298" s="81"/>
      <c r="H298" s="81"/>
      <c r="I298" s="81"/>
      <c r="J298" s="180">
        <f t="shared" si="24"/>
        <v>0</v>
      </c>
      <c r="K298" s="81"/>
      <c r="L298" s="180">
        <f t="shared" si="25"/>
        <v>0</v>
      </c>
      <c r="M298" s="81"/>
      <c r="N298" s="180">
        <f t="shared" si="26"/>
        <v>0</v>
      </c>
      <c r="O298" s="81"/>
      <c r="P298" s="180">
        <f t="shared" si="27"/>
        <v>0</v>
      </c>
      <c r="Q298" s="81"/>
      <c r="R298" s="180">
        <f t="shared" si="28"/>
        <v>0</v>
      </c>
      <c r="S298" s="81"/>
      <c r="T298" s="183">
        <f t="shared" si="29"/>
        <v>0</v>
      </c>
    </row>
    <row r="299" spans="2:20">
      <c r="B299" s="78"/>
      <c r="C299" s="79"/>
      <c r="D299" s="84"/>
      <c r="E299" s="80"/>
      <c r="F299" s="81"/>
      <c r="G299" s="81"/>
      <c r="H299" s="81"/>
      <c r="I299" s="81"/>
      <c r="J299" s="180">
        <f t="shared" si="24"/>
        <v>0</v>
      </c>
      <c r="K299" s="81"/>
      <c r="L299" s="180">
        <f t="shared" si="25"/>
        <v>0</v>
      </c>
      <c r="M299" s="81"/>
      <c r="N299" s="180">
        <f t="shared" si="26"/>
        <v>0</v>
      </c>
      <c r="O299" s="81"/>
      <c r="P299" s="180">
        <f t="shared" si="27"/>
        <v>0</v>
      </c>
      <c r="Q299" s="81"/>
      <c r="R299" s="180">
        <f t="shared" si="28"/>
        <v>0</v>
      </c>
      <c r="S299" s="81"/>
      <c r="T299" s="183">
        <f t="shared" si="29"/>
        <v>0</v>
      </c>
    </row>
    <row r="300" spans="2:20">
      <c r="B300" s="78"/>
      <c r="C300" s="79"/>
      <c r="D300" s="84"/>
      <c r="E300" s="80"/>
      <c r="F300" s="81"/>
      <c r="G300" s="81"/>
      <c r="H300" s="81"/>
      <c r="I300" s="81"/>
      <c r="J300" s="180">
        <f t="shared" si="24"/>
        <v>0</v>
      </c>
      <c r="K300" s="81"/>
      <c r="L300" s="180">
        <f t="shared" si="25"/>
        <v>0</v>
      </c>
      <c r="M300" s="81"/>
      <c r="N300" s="180">
        <f t="shared" si="26"/>
        <v>0</v>
      </c>
      <c r="O300" s="81"/>
      <c r="P300" s="180">
        <f t="shared" si="27"/>
        <v>0</v>
      </c>
      <c r="Q300" s="81"/>
      <c r="R300" s="180">
        <f t="shared" si="28"/>
        <v>0</v>
      </c>
      <c r="S300" s="81"/>
      <c r="T300" s="183">
        <f t="shared" si="29"/>
        <v>0</v>
      </c>
    </row>
    <row r="301" spans="2:20">
      <c r="B301" s="78"/>
      <c r="C301" s="79"/>
      <c r="D301" s="84"/>
      <c r="E301" s="80"/>
      <c r="F301" s="81"/>
      <c r="G301" s="81"/>
      <c r="H301" s="81"/>
      <c r="I301" s="81"/>
      <c r="J301" s="180">
        <f t="shared" si="24"/>
        <v>0</v>
      </c>
      <c r="K301" s="81"/>
      <c r="L301" s="180">
        <f t="shared" si="25"/>
        <v>0</v>
      </c>
      <c r="M301" s="81"/>
      <c r="N301" s="180">
        <f t="shared" si="26"/>
        <v>0</v>
      </c>
      <c r="O301" s="81"/>
      <c r="P301" s="180">
        <f t="shared" si="27"/>
        <v>0</v>
      </c>
      <c r="Q301" s="81"/>
      <c r="R301" s="180">
        <f t="shared" si="28"/>
        <v>0</v>
      </c>
      <c r="S301" s="81"/>
      <c r="T301" s="183">
        <f t="shared" si="29"/>
        <v>0</v>
      </c>
    </row>
    <row r="302" spans="2:20">
      <c r="B302" s="78"/>
      <c r="C302" s="79"/>
      <c r="D302" s="84"/>
      <c r="E302" s="80"/>
      <c r="F302" s="81"/>
      <c r="G302" s="81"/>
      <c r="H302" s="81"/>
      <c r="I302" s="81"/>
      <c r="J302" s="180">
        <f t="shared" si="24"/>
        <v>0</v>
      </c>
      <c r="K302" s="81"/>
      <c r="L302" s="180">
        <f t="shared" si="25"/>
        <v>0</v>
      </c>
      <c r="M302" s="81"/>
      <c r="N302" s="180">
        <f t="shared" si="26"/>
        <v>0</v>
      </c>
      <c r="O302" s="81"/>
      <c r="P302" s="180">
        <f t="shared" si="27"/>
        <v>0</v>
      </c>
      <c r="Q302" s="81"/>
      <c r="R302" s="180">
        <f t="shared" si="28"/>
        <v>0</v>
      </c>
      <c r="S302" s="81"/>
      <c r="T302" s="183">
        <f t="shared" si="29"/>
        <v>0</v>
      </c>
    </row>
    <row r="303" spans="2:20">
      <c r="B303" s="78"/>
      <c r="C303" s="79"/>
      <c r="D303" s="84"/>
      <c r="E303" s="80"/>
      <c r="F303" s="81"/>
      <c r="G303" s="81"/>
      <c r="H303" s="81"/>
      <c r="I303" s="81"/>
      <c r="J303" s="180">
        <f t="shared" si="24"/>
        <v>0</v>
      </c>
      <c r="K303" s="81"/>
      <c r="L303" s="180">
        <f t="shared" si="25"/>
        <v>0</v>
      </c>
      <c r="M303" s="81"/>
      <c r="N303" s="180">
        <f t="shared" si="26"/>
        <v>0</v>
      </c>
      <c r="O303" s="81"/>
      <c r="P303" s="180">
        <f t="shared" si="27"/>
        <v>0</v>
      </c>
      <c r="Q303" s="81"/>
      <c r="R303" s="180">
        <f t="shared" si="28"/>
        <v>0</v>
      </c>
      <c r="S303" s="81"/>
      <c r="T303" s="183">
        <f t="shared" si="29"/>
        <v>0</v>
      </c>
    </row>
    <row r="304" spans="2:20">
      <c r="B304" s="78"/>
      <c r="C304" s="79"/>
      <c r="D304" s="84"/>
      <c r="E304" s="80"/>
      <c r="F304" s="81"/>
      <c r="G304" s="81"/>
      <c r="H304" s="81"/>
      <c r="I304" s="81"/>
      <c r="J304" s="180">
        <f t="shared" si="24"/>
        <v>0</v>
      </c>
      <c r="K304" s="81"/>
      <c r="L304" s="180">
        <f t="shared" si="25"/>
        <v>0</v>
      </c>
      <c r="M304" s="81"/>
      <c r="N304" s="180">
        <f t="shared" si="26"/>
        <v>0</v>
      </c>
      <c r="O304" s="81"/>
      <c r="P304" s="180">
        <f t="shared" si="27"/>
        <v>0</v>
      </c>
      <c r="Q304" s="81"/>
      <c r="R304" s="180">
        <f t="shared" si="28"/>
        <v>0</v>
      </c>
      <c r="S304" s="81"/>
      <c r="T304" s="183">
        <f t="shared" si="29"/>
        <v>0</v>
      </c>
    </row>
    <row r="305" spans="2:20">
      <c r="B305" s="78"/>
      <c r="C305" s="79"/>
      <c r="D305" s="84"/>
      <c r="E305" s="80"/>
      <c r="F305" s="81"/>
      <c r="G305" s="81"/>
      <c r="H305" s="81"/>
      <c r="I305" s="81"/>
      <c r="J305" s="180">
        <f t="shared" si="24"/>
        <v>0</v>
      </c>
      <c r="K305" s="81"/>
      <c r="L305" s="180">
        <f t="shared" si="25"/>
        <v>0</v>
      </c>
      <c r="M305" s="81"/>
      <c r="N305" s="180">
        <f t="shared" si="26"/>
        <v>0</v>
      </c>
      <c r="O305" s="81"/>
      <c r="P305" s="180">
        <f t="shared" si="27"/>
        <v>0</v>
      </c>
      <c r="Q305" s="81"/>
      <c r="R305" s="180">
        <f t="shared" si="28"/>
        <v>0</v>
      </c>
      <c r="S305" s="81"/>
      <c r="T305" s="183">
        <f t="shared" si="29"/>
        <v>0</v>
      </c>
    </row>
    <row r="306" spans="2:20">
      <c r="B306" s="78"/>
      <c r="C306" s="79"/>
      <c r="D306" s="84"/>
      <c r="E306" s="80"/>
      <c r="F306" s="81"/>
      <c r="G306" s="81"/>
      <c r="H306" s="81"/>
      <c r="I306" s="81"/>
      <c r="J306" s="180">
        <f t="shared" si="24"/>
        <v>0</v>
      </c>
      <c r="K306" s="81"/>
      <c r="L306" s="180">
        <f t="shared" si="25"/>
        <v>0</v>
      </c>
      <c r="M306" s="81"/>
      <c r="N306" s="180">
        <f t="shared" si="26"/>
        <v>0</v>
      </c>
      <c r="O306" s="81"/>
      <c r="P306" s="180">
        <f t="shared" si="27"/>
        <v>0</v>
      </c>
      <c r="Q306" s="81"/>
      <c r="R306" s="180">
        <f t="shared" si="28"/>
        <v>0</v>
      </c>
      <c r="S306" s="81"/>
      <c r="T306" s="183">
        <f t="shared" si="29"/>
        <v>0</v>
      </c>
    </row>
    <row r="307" spans="2:20">
      <c r="B307" s="78"/>
      <c r="C307" s="79"/>
      <c r="D307" s="84"/>
      <c r="E307" s="80"/>
      <c r="F307" s="81"/>
      <c r="G307" s="81"/>
      <c r="H307" s="81"/>
      <c r="I307" s="81"/>
      <c r="J307" s="180">
        <f t="shared" si="24"/>
        <v>0</v>
      </c>
      <c r="K307" s="81"/>
      <c r="L307" s="180">
        <f t="shared" si="25"/>
        <v>0</v>
      </c>
      <c r="M307" s="81"/>
      <c r="N307" s="180">
        <f t="shared" si="26"/>
        <v>0</v>
      </c>
      <c r="O307" s="81"/>
      <c r="P307" s="180">
        <f t="shared" si="27"/>
        <v>0</v>
      </c>
      <c r="Q307" s="81"/>
      <c r="R307" s="180">
        <f t="shared" si="28"/>
        <v>0</v>
      </c>
      <c r="S307" s="81"/>
      <c r="T307" s="183">
        <f t="shared" si="29"/>
        <v>0</v>
      </c>
    </row>
    <row r="308" spans="2:20">
      <c r="B308" s="78"/>
      <c r="C308" s="79"/>
      <c r="D308" s="84"/>
      <c r="E308" s="80"/>
      <c r="F308" s="81"/>
      <c r="G308" s="81"/>
      <c r="H308" s="81"/>
      <c r="I308" s="81"/>
      <c r="J308" s="180">
        <f t="shared" si="24"/>
        <v>0</v>
      </c>
      <c r="K308" s="81"/>
      <c r="L308" s="180">
        <f t="shared" si="25"/>
        <v>0</v>
      </c>
      <c r="M308" s="81"/>
      <c r="N308" s="180">
        <f t="shared" si="26"/>
        <v>0</v>
      </c>
      <c r="O308" s="81"/>
      <c r="P308" s="180">
        <f t="shared" si="27"/>
        <v>0</v>
      </c>
      <c r="Q308" s="81"/>
      <c r="R308" s="180">
        <f t="shared" si="28"/>
        <v>0</v>
      </c>
      <c r="S308" s="81"/>
      <c r="T308" s="183">
        <f t="shared" si="29"/>
        <v>0</v>
      </c>
    </row>
    <row r="309" spans="2:20">
      <c r="B309" s="78"/>
      <c r="C309" s="79"/>
      <c r="D309" s="84"/>
      <c r="E309" s="80"/>
      <c r="F309" s="81"/>
      <c r="G309" s="81"/>
      <c r="H309" s="81"/>
      <c r="I309" s="81"/>
      <c r="J309" s="180">
        <f t="shared" si="24"/>
        <v>0</v>
      </c>
      <c r="K309" s="81"/>
      <c r="L309" s="180">
        <f t="shared" si="25"/>
        <v>0</v>
      </c>
      <c r="M309" s="81"/>
      <c r="N309" s="180">
        <f t="shared" si="26"/>
        <v>0</v>
      </c>
      <c r="O309" s="81"/>
      <c r="P309" s="180">
        <f t="shared" si="27"/>
        <v>0</v>
      </c>
      <c r="Q309" s="81"/>
      <c r="R309" s="180">
        <f t="shared" si="28"/>
        <v>0</v>
      </c>
      <c r="S309" s="81"/>
      <c r="T309" s="183">
        <f t="shared" si="29"/>
        <v>0</v>
      </c>
    </row>
    <row r="310" spans="2:20">
      <c r="B310" s="78"/>
      <c r="C310" s="79"/>
      <c r="D310" s="84"/>
      <c r="E310" s="80"/>
      <c r="F310" s="81"/>
      <c r="G310" s="81"/>
      <c r="H310" s="81"/>
      <c r="I310" s="81"/>
      <c r="J310" s="180">
        <f t="shared" si="24"/>
        <v>0</v>
      </c>
      <c r="K310" s="81"/>
      <c r="L310" s="180">
        <f t="shared" si="25"/>
        <v>0</v>
      </c>
      <c r="M310" s="81"/>
      <c r="N310" s="180">
        <f t="shared" si="26"/>
        <v>0</v>
      </c>
      <c r="O310" s="81"/>
      <c r="P310" s="180">
        <f t="shared" si="27"/>
        <v>0</v>
      </c>
      <c r="Q310" s="81"/>
      <c r="R310" s="180">
        <f t="shared" si="28"/>
        <v>0</v>
      </c>
      <c r="S310" s="81"/>
      <c r="T310" s="183">
        <f t="shared" si="29"/>
        <v>0</v>
      </c>
    </row>
    <row r="311" spans="2:20">
      <c r="B311" s="78"/>
      <c r="C311" s="79"/>
      <c r="D311" s="84"/>
      <c r="E311" s="80"/>
      <c r="F311" s="81"/>
      <c r="G311" s="81"/>
      <c r="H311" s="81"/>
      <c r="I311" s="81"/>
      <c r="J311" s="180">
        <f t="shared" si="24"/>
        <v>0</v>
      </c>
      <c r="K311" s="81"/>
      <c r="L311" s="180">
        <f t="shared" si="25"/>
        <v>0</v>
      </c>
      <c r="M311" s="81"/>
      <c r="N311" s="180">
        <f t="shared" si="26"/>
        <v>0</v>
      </c>
      <c r="O311" s="81"/>
      <c r="P311" s="180">
        <f t="shared" si="27"/>
        <v>0</v>
      </c>
      <c r="Q311" s="81"/>
      <c r="R311" s="180">
        <f t="shared" si="28"/>
        <v>0</v>
      </c>
      <c r="S311" s="81"/>
      <c r="T311" s="183">
        <f t="shared" si="29"/>
        <v>0</v>
      </c>
    </row>
    <row r="312" spans="2:20">
      <c r="B312" s="78"/>
      <c r="C312" s="79"/>
      <c r="D312" s="84"/>
      <c r="E312" s="80"/>
      <c r="F312" s="81"/>
      <c r="G312" s="81"/>
      <c r="H312" s="81"/>
      <c r="I312" s="81"/>
      <c r="J312" s="180">
        <f t="shared" si="24"/>
        <v>0</v>
      </c>
      <c r="K312" s="81"/>
      <c r="L312" s="180">
        <f t="shared" si="25"/>
        <v>0</v>
      </c>
      <c r="M312" s="81"/>
      <c r="N312" s="180">
        <f t="shared" si="26"/>
        <v>0</v>
      </c>
      <c r="O312" s="81"/>
      <c r="P312" s="180">
        <f t="shared" si="27"/>
        <v>0</v>
      </c>
      <c r="Q312" s="81"/>
      <c r="R312" s="180">
        <f t="shared" si="28"/>
        <v>0</v>
      </c>
      <c r="S312" s="81"/>
      <c r="T312" s="183">
        <f t="shared" si="29"/>
        <v>0</v>
      </c>
    </row>
    <row r="313" spans="2:20">
      <c r="B313" s="78"/>
      <c r="C313" s="79"/>
      <c r="D313" s="84"/>
      <c r="E313" s="80"/>
      <c r="F313" s="81"/>
      <c r="G313" s="81"/>
      <c r="H313" s="81"/>
      <c r="I313" s="81"/>
      <c r="J313" s="180">
        <f t="shared" si="24"/>
        <v>0</v>
      </c>
      <c r="K313" s="81"/>
      <c r="L313" s="180">
        <f t="shared" si="25"/>
        <v>0</v>
      </c>
      <c r="M313" s="81"/>
      <c r="N313" s="180">
        <f t="shared" si="26"/>
        <v>0</v>
      </c>
      <c r="O313" s="81"/>
      <c r="P313" s="180">
        <f t="shared" si="27"/>
        <v>0</v>
      </c>
      <c r="Q313" s="81"/>
      <c r="R313" s="180">
        <f t="shared" si="28"/>
        <v>0</v>
      </c>
      <c r="S313" s="81"/>
      <c r="T313" s="183">
        <f t="shared" si="29"/>
        <v>0</v>
      </c>
    </row>
    <row r="314" spans="2:20">
      <c r="B314" s="78"/>
      <c r="C314" s="79"/>
      <c r="D314" s="84"/>
      <c r="E314" s="80"/>
      <c r="F314" s="81"/>
      <c r="G314" s="81"/>
      <c r="H314" s="81"/>
      <c r="I314" s="81"/>
      <c r="J314" s="180">
        <f t="shared" si="24"/>
        <v>0</v>
      </c>
      <c r="K314" s="81"/>
      <c r="L314" s="180">
        <f t="shared" si="25"/>
        <v>0</v>
      </c>
      <c r="M314" s="81"/>
      <c r="N314" s="180">
        <f t="shared" si="26"/>
        <v>0</v>
      </c>
      <c r="O314" s="81"/>
      <c r="P314" s="180">
        <f t="shared" si="27"/>
        <v>0</v>
      </c>
      <c r="Q314" s="81"/>
      <c r="R314" s="180">
        <f t="shared" si="28"/>
        <v>0</v>
      </c>
      <c r="S314" s="81"/>
      <c r="T314" s="183">
        <f t="shared" si="29"/>
        <v>0</v>
      </c>
    </row>
    <row r="315" spans="2:20">
      <c r="B315" s="78"/>
      <c r="C315" s="79"/>
      <c r="D315" s="84"/>
      <c r="E315" s="80"/>
      <c r="F315" s="81"/>
      <c r="G315" s="81"/>
      <c r="H315" s="81"/>
      <c r="I315" s="81"/>
      <c r="J315" s="180">
        <f t="shared" si="24"/>
        <v>0</v>
      </c>
      <c r="K315" s="81"/>
      <c r="L315" s="180">
        <f t="shared" si="25"/>
        <v>0</v>
      </c>
      <c r="M315" s="81"/>
      <c r="N315" s="180">
        <f t="shared" si="26"/>
        <v>0</v>
      </c>
      <c r="O315" s="81"/>
      <c r="P315" s="180">
        <f t="shared" si="27"/>
        <v>0</v>
      </c>
      <c r="Q315" s="81"/>
      <c r="R315" s="180">
        <f t="shared" si="28"/>
        <v>0</v>
      </c>
      <c r="S315" s="81"/>
      <c r="T315" s="183">
        <f t="shared" si="29"/>
        <v>0</v>
      </c>
    </row>
    <row r="316" spans="2:20">
      <c r="B316" s="78"/>
      <c r="C316" s="79"/>
      <c r="D316" s="84"/>
      <c r="E316" s="80"/>
      <c r="F316" s="81"/>
      <c r="G316" s="81"/>
      <c r="H316" s="81"/>
      <c r="I316" s="81"/>
      <c r="J316" s="180">
        <f t="shared" si="24"/>
        <v>0</v>
      </c>
      <c r="K316" s="81"/>
      <c r="L316" s="180">
        <f t="shared" si="25"/>
        <v>0</v>
      </c>
      <c r="M316" s="81"/>
      <c r="N316" s="180">
        <f t="shared" si="26"/>
        <v>0</v>
      </c>
      <c r="O316" s="81"/>
      <c r="P316" s="180">
        <f t="shared" si="27"/>
        <v>0</v>
      </c>
      <c r="Q316" s="81"/>
      <c r="R316" s="180">
        <f t="shared" si="28"/>
        <v>0</v>
      </c>
      <c r="S316" s="81"/>
      <c r="T316" s="183">
        <f t="shared" si="29"/>
        <v>0</v>
      </c>
    </row>
    <row r="317" spans="2:20">
      <c r="B317" s="78"/>
      <c r="C317" s="79"/>
      <c r="D317" s="84"/>
      <c r="E317" s="80"/>
      <c r="F317" s="81"/>
      <c r="G317" s="81"/>
      <c r="H317" s="81"/>
      <c r="I317" s="81"/>
      <c r="J317" s="180">
        <f t="shared" si="24"/>
        <v>0</v>
      </c>
      <c r="K317" s="81"/>
      <c r="L317" s="180">
        <f t="shared" si="25"/>
        <v>0</v>
      </c>
      <c r="M317" s="81"/>
      <c r="N317" s="180">
        <f t="shared" si="26"/>
        <v>0</v>
      </c>
      <c r="O317" s="81"/>
      <c r="P317" s="180">
        <f t="shared" si="27"/>
        <v>0</v>
      </c>
      <c r="Q317" s="81"/>
      <c r="R317" s="180">
        <f t="shared" si="28"/>
        <v>0</v>
      </c>
      <c r="S317" s="81"/>
      <c r="T317" s="183">
        <f t="shared" si="29"/>
        <v>0</v>
      </c>
    </row>
    <row r="318" spans="2:20">
      <c r="B318" s="78"/>
      <c r="C318" s="79"/>
      <c r="D318" s="84"/>
      <c r="E318" s="80"/>
      <c r="F318" s="81"/>
      <c r="G318" s="81"/>
      <c r="H318" s="81"/>
      <c r="I318" s="81"/>
      <c r="J318" s="180">
        <f t="shared" si="24"/>
        <v>0</v>
      </c>
      <c r="K318" s="81"/>
      <c r="L318" s="180">
        <f t="shared" si="25"/>
        <v>0</v>
      </c>
      <c r="M318" s="81"/>
      <c r="N318" s="180">
        <f t="shared" si="26"/>
        <v>0</v>
      </c>
      <c r="O318" s="81"/>
      <c r="P318" s="180">
        <f t="shared" si="27"/>
        <v>0</v>
      </c>
      <c r="Q318" s="81"/>
      <c r="R318" s="180">
        <f t="shared" si="28"/>
        <v>0</v>
      </c>
      <c r="S318" s="81"/>
      <c r="T318" s="183">
        <f t="shared" si="29"/>
        <v>0</v>
      </c>
    </row>
    <row r="319" spans="2:20">
      <c r="B319" s="78"/>
      <c r="C319" s="79"/>
      <c r="D319" s="84"/>
      <c r="E319" s="80"/>
      <c r="F319" s="81"/>
      <c r="G319" s="81"/>
      <c r="H319" s="81"/>
      <c r="I319" s="81"/>
      <c r="J319" s="180">
        <f t="shared" si="24"/>
        <v>0</v>
      </c>
      <c r="K319" s="81"/>
      <c r="L319" s="180">
        <f t="shared" si="25"/>
        <v>0</v>
      </c>
      <c r="M319" s="81"/>
      <c r="N319" s="180">
        <f t="shared" si="26"/>
        <v>0</v>
      </c>
      <c r="O319" s="81"/>
      <c r="P319" s="180">
        <f t="shared" si="27"/>
        <v>0</v>
      </c>
      <c r="Q319" s="81"/>
      <c r="R319" s="180">
        <f t="shared" si="28"/>
        <v>0</v>
      </c>
      <c r="S319" s="81"/>
      <c r="T319" s="183">
        <f t="shared" si="29"/>
        <v>0</v>
      </c>
    </row>
    <row r="320" spans="2:20">
      <c r="B320" s="78"/>
      <c r="C320" s="79"/>
      <c r="D320" s="84"/>
      <c r="E320" s="80"/>
      <c r="F320" s="81"/>
      <c r="G320" s="81"/>
      <c r="H320" s="81"/>
      <c r="I320" s="81"/>
      <c r="J320" s="180">
        <f t="shared" si="24"/>
        <v>0</v>
      </c>
      <c r="K320" s="81"/>
      <c r="L320" s="180">
        <f t="shared" si="25"/>
        <v>0</v>
      </c>
      <c r="M320" s="81"/>
      <c r="N320" s="180">
        <f t="shared" si="26"/>
        <v>0</v>
      </c>
      <c r="O320" s="81"/>
      <c r="P320" s="180">
        <f t="shared" si="27"/>
        <v>0</v>
      </c>
      <c r="Q320" s="81"/>
      <c r="R320" s="180">
        <f t="shared" si="28"/>
        <v>0</v>
      </c>
      <c r="S320" s="81"/>
      <c r="T320" s="183">
        <f t="shared" si="29"/>
        <v>0</v>
      </c>
    </row>
    <row r="321" spans="2:20">
      <c r="B321" s="78"/>
      <c r="C321" s="79"/>
      <c r="D321" s="84"/>
      <c r="E321" s="80"/>
      <c r="F321" s="81"/>
      <c r="G321" s="81"/>
      <c r="H321" s="81"/>
      <c r="I321" s="81"/>
      <c r="J321" s="180">
        <f t="shared" si="24"/>
        <v>0</v>
      </c>
      <c r="K321" s="81"/>
      <c r="L321" s="180">
        <f t="shared" si="25"/>
        <v>0</v>
      </c>
      <c r="M321" s="81"/>
      <c r="N321" s="180">
        <f t="shared" si="26"/>
        <v>0</v>
      </c>
      <c r="O321" s="81"/>
      <c r="P321" s="180">
        <f t="shared" si="27"/>
        <v>0</v>
      </c>
      <c r="Q321" s="81"/>
      <c r="R321" s="180">
        <f t="shared" si="28"/>
        <v>0</v>
      </c>
      <c r="S321" s="81"/>
      <c r="T321" s="183">
        <f t="shared" si="29"/>
        <v>0</v>
      </c>
    </row>
    <row r="322" spans="2:20">
      <c r="B322" s="78"/>
      <c r="C322" s="79"/>
      <c r="D322" s="84"/>
      <c r="E322" s="80"/>
      <c r="F322" s="81"/>
      <c r="G322" s="81"/>
      <c r="H322" s="81"/>
      <c r="I322" s="81"/>
      <c r="J322" s="180">
        <f t="shared" si="24"/>
        <v>0</v>
      </c>
      <c r="K322" s="81"/>
      <c r="L322" s="180">
        <f t="shared" si="25"/>
        <v>0</v>
      </c>
      <c r="M322" s="81"/>
      <c r="N322" s="180">
        <f t="shared" si="26"/>
        <v>0</v>
      </c>
      <c r="O322" s="81"/>
      <c r="P322" s="180">
        <f t="shared" si="27"/>
        <v>0</v>
      </c>
      <c r="Q322" s="81"/>
      <c r="R322" s="180">
        <f t="shared" si="28"/>
        <v>0</v>
      </c>
      <c r="S322" s="81"/>
      <c r="T322" s="183">
        <f t="shared" si="29"/>
        <v>0</v>
      </c>
    </row>
    <row r="323" spans="2:20">
      <c r="B323" s="78"/>
      <c r="C323" s="79"/>
      <c r="D323" s="84"/>
      <c r="E323" s="80"/>
      <c r="F323" s="81"/>
      <c r="G323" s="81"/>
      <c r="H323" s="81"/>
      <c r="I323" s="81"/>
      <c r="J323" s="180">
        <f t="shared" si="24"/>
        <v>0</v>
      </c>
      <c r="K323" s="81"/>
      <c r="L323" s="180">
        <f t="shared" si="25"/>
        <v>0</v>
      </c>
      <c r="M323" s="81"/>
      <c r="N323" s="180">
        <f t="shared" si="26"/>
        <v>0</v>
      </c>
      <c r="O323" s="81"/>
      <c r="P323" s="180">
        <f t="shared" si="27"/>
        <v>0</v>
      </c>
      <c r="Q323" s="81"/>
      <c r="R323" s="180">
        <f t="shared" si="28"/>
        <v>0</v>
      </c>
      <c r="S323" s="81"/>
      <c r="T323" s="183">
        <f t="shared" si="29"/>
        <v>0</v>
      </c>
    </row>
    <row r="324" spans="2:20">
      <c r="B324" s="78"/>
      <c r="C324" s="79"/>
      <c r="D324" s="84"/>
      <c r="E324" s="80"/>
      <c r="F324" s="81"/>
      <c r="G324" s="81"/>
      <c r="H324" s="81"/>
      <c r="I324" s="81"/>
      <c r="J324" s="180">
        <f t="shared" si="24"/>
        <v>0</v>
      </c>
      <c r="K324" s="81"/>
      <c r="L324" s="180">
        <f t="shared" si="25"/>
        <v>0</v>
      </c>
      <c r="M324" s="81"/>
      <c r="N324" s="180">
        <f t="shared" si="26"/>
        <v>0</v>
      </c>
      <c r="O324" s="81"/>
      <c r="P324" s="180">
        <f t="shared" si="27"/>
        <v>0</v>
      </c>
      <c r="Q324" s="81"/>
      <c r="R324" s="180">
        <f t="shared" si="28"/>
        <v>0</v>
      </c>
      <c r="S324" s="81"/>
      <c r="T324" s="183">
        <f t="shared" si="29"/>
        <v>0</v>
      </c>
    </row>
    <row r="325" spans="2:20">
      <c r="B325" s="78"/>
      <c r="C325" s="79"/>
      <c r="D325" s="84"/>
      <c r="E325" s="80"/>
      <c r="F325" s="81"/>
      <c r="G325" s="81"/>
      <c r="H325" s="81"/>
      <c r="I325" s="81"/>
      <c r="J325" s="180">
        <f t="shared" si="24"/>
        <v>0</v>
      </c>
      <c r="K325" s="81"/>
      <c r="L325" s="180">
        <f t="shared" si="25"/>
        <v>0</v>
      </c>
      <c r="M325" s="81"/>
      <c r="N325" s="180">
        <f t="shared" si="26"/>
        <v>0</v>
      </c>
      <c r="O325" s="81"/>
      <c r="P325" s="180">
        <f t="shared" si="27"/>
        <v>0</v>
      </c>
      <c r="Q325" s="81"/>
      <c r="R325" s="180">
        <f t="shared" si="28"/>
        <v>0</v>
      </c>
      <c r="S325" s="81"/>
      <c r="T325" s="183">
        <f t="shared" si="29"/>
        <v>0</v>
      </c>
    </row>
    <row r="326" spans="2:20">
      <c r="B326" s="78"/>
      <c r="C326" s="79"/>
      <c r="D326" s="84"/>
      <c r="E326" s="80"/>
      <c r="F326" s="81"/>
      <c r="G326" s="81"/>
      <c r="H326" s="81"/>
      <c r="I326" s="81"/>
      <c r="J326" s="180">
        <f t="shared" ref="J326:J389" si="30">I326*IF(D326,FE_VoitureED/D326,0)</f>
        <v>0</v>
      </c>
      <c r="K326" s="81"/>
      <c r="L326" s="180">
        <f t="shared" ref="L326:L389" si="31">K326*IF(D326,FE_VUS/D326,0)</f>
        <v>0</v>
      </c>
      <c r="M326" s="81"/>
      <c r="N326" s="180">
        <f t="shared" ref="N326:N389" si="32">M326*IF(D326,FE_Electrique/D326,0)</f>
        <v>0</v>
      </c>
      <c r="O326" s="81"/>
      <c r="P326" s="180">
        <f t="shared" ref="P326:P389" si="33">O326*IF(D326,FE_Hybride/D326,0)</f>
        <v>0</v>
      </c>
      <c r="Q326" s="81"/>
      <c r="R326" s="180">
        <f t="shared" ref="R326:R389" si="34">Q326*IF(D326,FE_Moto/D326,0)</f>
        <v>0</v>
      </c>
      <c r="S326" s="81"/>
      <c r="T326" s="183">
        <f t="shared" ref="T326:T389" si="35">E326*FE_Metro+F326*FE_Marche+G326*FE_BusUrbain+H326*FE_Train+I326*IF(D326,FE_VoitureED/D326,0)+K326*IF(D326,FE_VUS/D326,0)+M326*IF(D326,FE_Electrique/D326,0)+O326*IF(D326,FE_Hybride/D326,0)+Q326*IF(D326,FE_Moto/D326,0)+S326*FE_Avion</f>
        <v>0</v>
      </c>
    </row>
    <row r="327" spans="2:20">
      <c r="B327" s="78"/>
      <c r="C327" s="79"/>
      <c r="D327" s="84"/>
      <c r="E327" s="80"/>
      <c r="F327" s="81"/>
      <c r="G327" s="81"/>
      <c r="H327" s="81"/>
      <c r="I327" s="81"/>
      <c r="J327" s="180">
        <f t="shared" si="30"/>
        <v>0</v>
      </c>
      <c r="K327" s="81"/>
      <c r="L327" s="180">
        <f t="shared" si="31"/>
        <v>0</v>
      </c>
      <c r="M327" s="81"/>
      <c r="N327" s="180">
        <f t="shared" si="32"/>
        <v>0</v>
      </c>
      <c r="O327" s="81"/>
      <c r="P327" s="180">
        <f t="shared" si="33"/>
        <v>0</v>
      </c>
      <c r="Q327" s="81"/>
      <c r="R327" s="180">
        <f t="shared" si="34"/>
        <v>0</v>
      </c>
      <c r="S327" s="81"/>
      <c r="T327" s="183">
        <f t="shared" si="35"/>
        <v>0</v>
      </c>
    </row>
    <row r="328" spans="2:20">
      <c r="B328" s="78"/>
      <c r="C328" s="79"/>
      <c r="D328" s="84"/>
      <c r="E328" s="80"/>
      <c r="F328" s="81"/>
      <c r="G328" s="81"/>
      <c r="H328" s="81"/>
      <c r="I328" s="81"/>
      <c r="J328" s="180">
        <f t="shared" si="30"/>
        <v>0</v>
      </c>
      <c r="K328" s="81"/>
      <c r="L328" s="180">
        <f t="shared" si="31"/>
        <v>0</v>
      </c>
      <c r="M328" s="81"/>
      <c r="N328" s="180">
        <f t="shared" si="32"/>
        <v>0</v>
      </c>
      <c r="O328" s="81"/>
      <c r="P328" s="180">
        <f t="shared" si="33"/>
        <v>0</v>
      </c>
      <c r="Q328" s="81"/>
      <c r="R328" s="180">
        <f t="shared" si="34"/>
        <v>0</v>
      </c>
      <c r="S328" s="81"/>
      <c r="T328" s="183">
        <f t="shared" si="35"/>
        <v>0</v>
      </c>
    </row>
    <row r="329" spans="2:20">
      <c r="B329" s="78"/>
      <c r="C329" s="79"/>
      <c r="D329" s="84"/>
      <c r="E329" s="80"/>
      <c r="F329" s="81"/>
      <c r="G329" s="81"/>
      <c r="H329" s="81"/>
      <c r="I329" s="81"/>
      <c r="J329" s="180">
        <f t="shared" si="30"/>
        <v>0</v>
      </c>
      <c r="K329" s="81"/>
      <c r="L329" s="180">
        <f t="shared" si="31"/>
        <v>0</v>
      </c>
      <c r="M329" s="81"/>
      <c r="N329" s="180">
        <f t="shared" si="32"/>
        <v>0</v>
      </c>
      <c r="O329" s="81"/>
      <c r="P329" s="180">
        <f t="shared" si="33"/>
        <v>0</v>
      </c>
      <c r="Q329" s="81"/>
      <c r="R329" s="180">
        <f t="shared" si="34"/>
        <v>0</v>
      </c>
      <c r="S329" s="81"/>
      <c r="T329" s="183">
        <f t="shared" si="35"/>
        <v>0</v>
      </c>
    </row>
    <row r="330" spans="2:20">
      <c r="B330" s="78"/>
      <c r="C330" s="79"/>
      <c r="D330" s="84"/>
      <c r="E330" s="80"/>
      <c r="F330" s="81"/>
      <c r="G330" s="81"/>
      <c r="H330" s="81"/>
      <c r="I330" s="81"/>
      <c r="J330" s="180">
        <f t="shared" si="30"/>
        <v>0</v>
      </c>
      <c r="K330" s="81"/>
      <c r="L330" s="180">
        <f t="shared" si="31"/>
        <v>0</v>
      </c>
      <c r="M330" s="81"/>
      <c r="N330" s="180">
        <f t="shared" si="32"/>
        <v>0</v>
      </c>
      <c r="O330" s="81"/>
      <c r="P330" s="180">
        <f t="shared" si="33"/>
        <v>0</v>
      </c>
      <c r="Q330" s="81"/>
      <c r="R330" s="180">
        <f t="shared" si="34"/>
        <v>0</v>
      </c>
      <c r="S330" s="81"/>
      <c r="T330" s="183">
        <f t="shared" si="35"/>
        <v>0</v>
      </c>
    </row>
    <row r="331" spans="2:20">
      <c r="B331" s="78"/>
      <c r="C331" s="79"/>
      <c r="D331" s="84"/>
      <c r="E331" s="80"/>
      <c r="F331" s="81"/>
      <c r="G331" s="81"/>
      <c r="H331" s="81"/>
      <c r="I331" s="81"/>
      <c r="J331" s="180">
        <f t="shared" si="30"/>
        <v>0</v>
      </c>
      <c r="K331" s="81"/>
      <c r="L331" s="180">
        <f t="shared" si="31"/>
        <v>0</v>
      </c>
      <c r="M331" s="81"/>
      <c r="N331" s="180">
        <f t="shared" si="32"/>
        <v>0</v>
      </c>
      <c r="O331" s="81"/>
      <c r="P331" s="180">
        <f t="shared" si="33"/>
        <v>0</v>
      </c>
      <c r="Q331" s="81"/>
      <c r="R331" s="180">
        <f t="shared" si="34"/>
        <v>0</v>
      </c>
      <c r="S331" s="81"/>
      <c r="T331" s="183">
        <f t="shared" si="35"/>
        <v>0</v>
      </c>
    </row>
    <row r="332" spans="2:20">
      <c r="B332" s="78"/>
      <c r="C332" s="79"/>
      <c r="D332" s="84"/>
      <c r="E332" s="80"/>
      <c r="F332" s="81"/>
      <c r="G332" s="81"/>
      <c r="H332" s="81"/>
      <c r="I332" s="81"/>
      <c r="J332" s="180">
        <f t="shared" si="30"/>
        <v>0</v>
      </c>
      <c r="K332" s="81"/>
      <c r="L332" s="180">
        <f t="shared" si="31"/>
        <v>0</v>
      </c>
      <c r="M332" s="81"/>
      <c r="N332" s="180">
        <f t="shared" si="32"/>
        <v>0</v>
      </c>
      <c r="O332" s="81"/>
      <c r="P332" s="180">
        <f t="shared" si="33"/>
        <v>0</v>
      </c>
      <c r="Q332" s="81"/>
      <c r="R332" s="180">
        <f t="shared" si="34"/>
        <v>0</v>
      </c>
      <c r="S332" s="81"/>
      <c r="T332" s="183">
        <f t="shared" si="35"/>
        <v>0</v>
      </c>
    </row>
    <row r="333" spans="2:20">
      <c r="B333" s="78"/>
      <c r="C333" s="79"/>
      <c r="D333" s="84"/>
      <c r="E333" s="80"/>
      <c r="F333" s="81"/>
      <c r="G333" s="81"/>
      <c r="H333" s="81"/>
      <c r="I333" s="81"/>
      <c r="J333" s="180">
        <f t="shared" si="30"/>
        <v>0</v>
      </c>
      <c r="K333" s="81"/>
      <c r="L333" s="180">
        <f t="shared" si="31"/>
        <v>0</v>
      </c>
      <c r="M333" s="81"/>
      <c r="N333" s="180">
        <f t="shared" si="32"/>
        <v>0</v>
      </c>
      <c r="O333" s="81"/>
      <c r="P333" s="180">
        <f t="shared" si="33"/>
        <v>0</v>
      </c>
      <c r="Q333" s="81"/>
      <c r="R333" s="180">
        <f t="shared" si="34"/>
        <v>0</v>
      </c>
      <c r="S333" s="81"/>
      <c r="T333" s="183">
        <f t="shared" si="35"/>
        <v>0</v>
      </c>
    </row>
    <row r="334" spans="2:20">
      <c r="B334" s="78"/>
      <c r="C334" s="79"/>
      <c r="D334" s="84"/>
      <c r="E334" s="80"/>
      <c r="F334" s="81"/>
      <c r="G334" s="81"/>
      <c r="H334" s="81"/>
      <c r="I334" s="81"/>
      <c r="J334" s="180">
        <f t="shared" si="30"/>
        <v>0</v>
      </c>
      <c r="K334" s="81"/>
      <c r="L334" s="180">
        <f t="shared" si="31"/>
        <v>0</v>
      </c>
      <c r="M334" s="81"/>
      <c r="N334" s="180">
        <f t="shared" si="32"/>
        <v>0</v>
      </c>
      <c r="O334" s="81"/>
      <c r="P334" s="180">
        <f t="shared" si="33"/>
        <v>0</v>
      </c>
      <c r="Q334" s="81"/>
      <c r="R334" s="180">
        <f t="shared" si="34"/>
        <v>0</v>
      </c>
      <c r="S334" s="81"/>
      <c r="T334" s="183">
        <f t="shared" si="35"/>
        <v>0</v>
      </c>
    </row>
    <row r="335" spans="2:20">
      <c r="B335" s="78"/>
      <c r="C335" s="79"/>
      <c r="D335" s="84"/>
      <c r="E335" s="80"/>
      <c r="F335" s="81"/>
      <c r="G335" s="81"/>
      <c r="H335" s="81"/>
      <c r="I335" s="81"/>
      <c r="J335" s="180">
        <f t="shared" si="30"/>
        <v>0</v>
      </c>
      <c r="K335" s="81"/>
      <c r="L335" s="180">
        <f t="shared" si="31"/>
        <v>0</v>
      </c>
      <c r="M335" s="81"/>
      <c r="N335" s="180">
        <f t="shared" si="32"/>
        <v>0</v>
      </c>
      <c r="O335" s="81"/>
      <c r="P335" s="180">
        <f t="shared" si="33"/>
        <v>0</v>
      </c>
      <c r="Q335" s="81"/>
      <c r="R335" s="180">
        <f t="shared" si="34"/>
        <v>0</v>
      </c>
      <c r="S335" s="81"/>
      <c r="T335" s="183">
        <f t="shared" si="35"/>
        <v>0</v>
      </c>
    </row>
    <row r="336" spans="2:20">
      <c r="B336" s="78"/>
      <c r="C336" s="79"/>
      <c r="D336" s="84"/>
      <c r="E336" s="80"/>
      <c r="F336" s="81"/>
      <c r="G336" s="81"/>
      <c r="H336" s="81"/>
      <c r="I336" s="81"/>
      <c r="J336" s="180">
        <f t="shared" si="30"/>
        <v>0</v>
      </c>
      <c r="K336" s="81"/>
      <c r="L336" s="180">
        <f t="shared" si="31"/>
        <v>0</v>
      </c>
      <c r="M336" s="81"/>
      <c r="N336" s="180">
        <f t="shared" si="32"/>
        <v>0</v>
      </c>
      <c r="O336" s="81"/>
      <c r="P336" s="180">
        <f t="shared" si="33"/>
        <v>0</v>
      </c>
      <c r="Q336" s="81"/>
      <c r="R336" s="180">
        <f t="shared" si="34"/>
        <v>0</v>
      </c>
      <c r="S336" s="81"/>
      <c r="T336" s="183">
        <f t="shared" si="35"/>
        <v>0</v>
      </c>
    </row>
    <row r="337" spans="2:20">
      <c r="B337" s="78"/>
      <c r="C337" s="79"/>
      <c r="D337" s="84"/>
      <c r="E337" s="80"/>
      <c r="F337" s="81"/>
      <c r="G337" s="81"/>
      <c r="H337" s="81"/>
      <c r="I337" s="81"/>
      <c r="J337" s="180">
        <f t="shared" si="30"/>
        <v>0</v>
      </c>
      <c r="K337" s="81"/>
      <c r="L337" s="180">
        <f t="shared" si="31"/>
        <v>0</v>
      </c>
      <c r="M337" s="81"/>
      <c r="N337" s="180">
        <f t="shared" si="32"/>
        <v>0</v>
      </c>
      <c r="O337" s="81"/>
      <c r="P337" s="180">
        <f t="shared" si="33"/>
        <v>0</v>
      </c>
      <c r="Q337" s="81"/>
      <c r="R337" s="180">
        <f t="shared" si="34"/>
        <v>0</v>
      </c>
      <c r="S337" s="81"/>
      <c r="T337" s="183">
        <f t="shared" si="35"/>
        <v>0</v>
      </c>
    </row>
    <row r="338" spans="2:20">
      <c r="B338" s="78"/>
      <c r="C338" s="79"/>
      <c r="D338" s="84"/>
      <c r="E338" s="80"/>
      <c r="F338" s="81"/>
      <c r="G338" s="81"/>
      <c r="H338" s="81"/>
      <c r="I338" s="81"/>
      <c r="J338" s="180">
        <f t="shared" si="30"/>
        <v>0</v>
      </c>
      <c r="K338" s="81"/>
      <c r="L338" s="180">
        <f t="shared" si="31"/>
        <v>0</v>
      </c>
      <c r="M338" s="81"/>
      <c r="N338" s="180">
        <f t="shared" si="32"/>
        <v>0</v>
      </c>
      <c r="O338" s="81"/>
      <c r="P338" s="180">
        <f t="shared" si="33"/>
        <v>0</v>
      </c>
      <c r="Q338" s="81"/>
      <c r="R338" s="180">
        <f t="shared" si="34"/>
        <v>0</v>
      </c>
      <c r="S338" s="81"/>
      <c r="T338" s="183">
        <f t="shared" si="35"/>
        <v>0</v>
      </c>
    </row>
    <row r="339" spans="2:20">
      <c r="B339" s="78"/>
      <c r="C339" s="79"/>
      <c r="D339" s="84"/>
      <c r="E339" s="80"/>
      <c r="F339" s="81"/>
      <c r="G339" s="81"/>
      <c r="H339" s="81"/>
      <c r="I339" s="81"/>
      <c r="J339" s="180">
        <f t="shared" si="30"/>
        <v>0</v>
      </c>
      <c r="K339" s="81"/>
      <c r="L339" s="180">
        <f t="shared" si="31"/>
        <v>0</v>
      </c>
      <c r="M339" s="81"/>
      <c r="N339" s="180">
        <f t="shared" si="32"/>
        <v>0</v>
      </c>
      <c r="O339" s="81"/>
      <c r="P339" s="180">
        <f t="shared" si="33"/>
        <v>0</v>
      </c>
      <c r="Q339" s="81"/>
      <c r="R339" s="180">
        <f t="shared" si="34"/>
        <v>0</v>
      </c>
      <c r="S339" s="81"/>
      <c r="T339" s="183">
        <f t="shared" si="35"/>
        <v>0</v>
      </c>
    </row>
    <row r="340" spans="2:20">
      <c r="B340" s="78"/>
      <c r="C340" s="79"/>
      <c r="D340" s="84"/>
      <c r="E340" s="80"/>
      <c r="F340" s="81"/>
      <c r="G340" s="81"/>
      <c r="H340" s="81"/>
      <c r="I340" s="81"/>
      <c r="J340" s="180">
        <f t="shared" si="30"/>
        <v>0</v>
      </c>
      <c r="K340" s="81"/>
      <c r="L340" s="180">
        <f t="shared" si="31"/>
        <v>0</v>
      </c>
      <c r="M340" s="81"/>
      <c r="N340" s="180">
        <f t="shared" si="32"/>
        <v>0</v>
      </c>
      <c r="O340" s="81"/>
      <c r="P340" s="180">
        <f t="shared" si="33"/>
        <v>0</v>
      </c>
      <c r="Q340" s="81"/>
      <c r="R340" s="180">
        <f t="shared" si="34"/>
        <v>0</v>
      </c>
      <c r="S340" s="81"/>
      <c r="T340" s="183">
        <f t="shared" si="35"/>
        <v>0</v>
      </c>
    </row>
    <row r="341" spans="2:20">
      <c r="B341" s="78"/>
      <c r="C341" s="79"/>
      <c r="D341" s="84"/>
      <c r="E341" s="80"/>
      <c r="F341" s="81"/>
      <c r="G341" s="81"/>
      <c r="H341" s="81"/>
      <c r="I341" s="81"/>
      <c r="J341" s="180">
        <f t="shared" si="30"/>
        <v>0</v>
      </c>
      <c r="K341" s="81"/>
      <c r="L341" s="180">
        <f t="shared" si="31"/>
        <v>0</v>
      </c>
      <c r="M341" s="81"/>
      <c r="N341" s="180">
        <f t="shared" si="32"/>
        <v>0</v>
      </c>
      <c r="O341" s="81"/>
      <c r="P341" s="180">
        <f t="shared" si="33"/>
        <v>0</v>
      </c>
      <c r="Q341" s="81"/>
      <c r="R341" s="180">
        <f t="shared" si="34"/>
        <v>0</v>
      </c>
      <c r="S341" s="81"/>
      <c r="T341" s="183">
        <f t="shared" si="35"/>
        <v>0</v>
      </c>
    </row>
    <row r="342" spans="2:20">
      <c r="B342" s="78"/>
      <c r="C342" s="79"/>
      <c r="D342" s="84"/>
      <c r="E342" s="80"/>
      <c r="F342" s="81"/>
      <c r="G342" s="81"/>
      <c r="H342" s="81"/>
      <c r="I342" s="81"/>
      <c r="J342" s="180">
        <f t="shared" si="30"/>
        <v>0</v>
      </c>
      <c r="K342" s="81"/>
      <c r="L342" s="180">
        <f t="shared" si="31"/>
        <v>0</v>
      </c>
      <c r="M342" s="81"/>
      <c r="N342" s="180">
        <f t="shared" si="32"/>
        <v>0</v>
      </c>
      <c r="O342" s="81"/>
      <c r="P342" s="180">
        <f t="shared" si="33"/>
        <v>0</v>
      </c>
      <c r="Q342" s="81"/>
      <c r="R342" s="180">
        <f t="shared" si="34"/>
        <v>0</v>
      </c>
      <c r="S342" s="81"/>
      <c r="T342" s="183">
        <f t="shared" si="35"/>
        <v>0</v>
      </c>
    </row>
    <row r="343" spans="2:20">
      <c r="B343" s="78"/>
      <c r="C343" s="79"/>
      <c r="D343" s="84"/>
      <c r="E343" s="80"/>
      <c r="F343" s="81"/>
      <c r="G343" s="81"/>
      <c r="H343" s="81"/>
      <c r="I343" s="81"/>
      <c r="J343" s="180">
        <f t="shared" si="30"/>
        <v>0</v>
      </c>
      <c r="K343" s="81"/>
      <c r="L343" s="180">
        <f t="shared" si="31"/>
        <v>0</v>
      </c>
      <c r="M343" s="81"/>
      <c r="N343" s="180">
        <f t="shared" si="32"/>
        <v>0</v>
      </c>
      <c r="O343" s="81"/>
      <c r="P343" s="180">
        <f t="shared" si="33"/>
        <v>0</v>
      </c>
      <c r="Q343" s="81"/>
      <c r="R343" s="180">
        <f t="shared" si="34"/>
        <v>0</v>
      </c>
      <c r="S343" s="81"/>
      <c r="T343" s="183">
        <f t="shared" si="35"/>
        <v>0</v>
      </c>
    </row>
    <row r="344" spans="2:20">
      <c r="B344" s="78"/>
      <c r="C344" s="79"/>
      <c r="D344" s="84"/>
      <c r="E344" s="80"/>
      <c r="F344" s="81"/>
      <c r="G344" s="81"/>
      <c r="H344" s="81"/>
      <c r="I344" s="81"/>
      <c r="J344" s="180">
        <f t="shared" si="30"/>
        <v>0</v>
      </c>
      <c r="K344" s="81"/>
      <c r="L344" s="180">
        <f t="shared" si="31"/>
        <v>0</v>
      </c>
      <c r="M344" s="81"/>
      <c r="N344" s="180">
        <f t="shared" si="32"/>
        <v>0</v>
      </c>
      <c r="O344" s="81"/>
      <c r="P344" s="180">
        <f t="shared" si="33"/>
        <v>0</v>
      </c>
      <c r="Q344" s="81"/>
      <c r="R344" s="180">
        <f t="shared" si="34"/>
        <v>0</v>
      </c>
      <c r="S344" s="81"/>
      <c r="T344" s="183">
        <f t="shared" si="35"/>
        <v>0</v>
      </c>
    </row>
    <row r="345" spans="2:20">
      <c r="B345" s="78"/>
      <c r="C345" s="79"/>
      <c r="D345" s="84"/>
      <c r="E345" s="80"/>
      <c r="F345" s="81"/>
      <c r="G345" s="81"/>
      <c r="H345" s="81"/>
      <c r="I345" s="81"/>
      <c r="J345" s="180">
        <f t="shared" si="30"/>
        <v>0</v>
      </c>
      <c r="K345" s="81"/>
      <c r="L345" s="180">
        <f t="shared" si="31"/>
        <v>0</v>
      </c>
      <c r="M345" s="81"/>
      <c r="N345" s="180">
        <f t="shared" si="32"/>
        <v>0</v>
      </c>
      <c r="O345" s="81"/>
      <c r="P345" s="180">
        <f t="shared" si="33"/>
        <v>0</v>
      </c>
      <c r="Q345" s="81"/>
      <c r="R345" s="180">
        <f t="shared" si="34"/>
        <v>0</v>
      </c>
      <c r="S345" s="81"/>
      <c r="T345" s="183">
        <f t="shared" si="35"/>
        <v>0</v>
      </c>
    </row>
    <row r="346" spans="2:20">
      <c r="B346" s="78"/>
      <c r="C346" s="79"/>
      <c r="D346" s="84"/>
      <c r="E346" s="80"/>
      <c r="F346" s="81"/>
      <c r="G346" s="81"/>
      <c r="H346" s="81"/>
      <c r="I346" s="81"/>
      <c r="J346" s="180">
        <f t="shared" si="30"/>
        <v>0</v>
      </c>
      <c r="K346" s="81"/>
      <c r="L346" s="180">
        <f t="shared" si="31"/>
        <v>0</v>
      </c>
      <c r="M346" s="81"/>
      <c r="N346" s="180">
        <f t="shared" si="32"/>
        <v>0</v>
      </c>
      <c r="O346" s="81"/>
      <c r="P346" s="180">
        <f t="shared" si="33"/>
        <v>0</v>
      </c>
      <c r="Q346" s="81"/>
      <c r="R346" s="180">
        <f t="shared" si="34"/>
        <v>0</v>
      </c>
      <c r="S346" s="81"/>
      <c r="T346" s="183">
        <f t="shared" si="35"/>
        <v>0</v>
      </c>
    </row>
    <row r="347" spans="2:20">
      <c r="B347" s="78"/>
      <c r="C347" s="79"/>
      <c r="D347" s="84"/>
      <c r="E347" s="80"/>
      <c r="F347" s="81"/>
      <c r="G347" s="81"/>
      <c r="H347" s="81"/>
      <c r="I347" s="81"/>
      <c r="J347" s="180">
        <f t="shared" si="30"/>
        <v>0</v>
      </c>
      <c r="K347" s="81"/>
      <c r="L347" s="180">
        <f t="shared" si="31"/>
        <v>0</v>
      </c>
      <c r="M347" s="81"/>
      <c r="N347" s="180">
        <f t="shared" si="32"/>
        <v>0</v>
      </c>
      <c r="O347" s="81"/>
      <c r="P347" s="180">
        <f t="shared" si="33"/>
        <v>0</v>
      </c>
      <c r="Q347" s="81"/>
      <c r="R347" s="180">
        <f t="shared" si="34"/>
        <v>0</v>
      </c>
      <c r="S347" s="81"/>
      <c r="T347" s="183">
        <f t="shared" si="35"/>
        <v>0</v>
      </c>
    </row>
    <row r="348" spans="2:20">
      <c r="B348" s="78"/>
      <c r="C348" s="79"/>
      <c r="D348" s="84"/>
      <c r="E348" s="80"/>
      <c r="F348" s="81"/>
      <c r="G348" s="81"/>
      <c r="H348" s="81"/>
      <c r="I348" s="81"/>
      <c r="J348" s="180">
        <f t="shared" si="30"/>
        <v>0</v>
      </c>
      <c r="K348" s="81"/>
      <c r="L348" s="180">
        <f t="shared" si="31"/>
        <v>0</v>
      </c>
      <c r="M348" s="81"/>
      <c r="N348" s="180">
        <f t="shared" si="32"/>
        <v>0</v>
      </c>
      <c r="O348" s="81"/>
      <c r="P348" s="180">
        <f t="shared" si="33"/>
        <v>0</v>
      </c>
      <c r="Q348" s="81"/>
      <c r="R348" s="180">
        <f t="shared" si="34"/>
        <v>0</v>
      </c>
      <c r="S348" s="81"/>
      <c r="T348" s="183">
        <f t="shared" si="35"/>
        <v>0</v>
      </c>
    </row>
    <row r="349" spans="2:20">
      <c r="B349" s="78"/>
      <c r="C349" s="79"/>
      <c r="D349" s="84"/>
      <c r="E349" s="80"/>
      <c r="F349" s="81"/>
      <c r="G349" s="81"/>
      <c r="H349" s="81"/>
      <c r="I349" s="81"/>
      <c r="J349" s="180">
        <f t="shared" si="30"/>
        <v>0</v>
      </c>
      <c r="K349" s="81"/>
      <c r="L349" s="180">
        <f t="shared" si="31"/>
        <v>0</v>
      </c>
      <c r="M349" s="81"/>
      <c r="N349" s="180">
        <f t="shared" si="32"/>
        <v>0</v>
      </c>
      <c r="O349" s="81"/>
      <c r="P349" s="180">
        <f t="shared" si="33"/>
        <v>0</v>
      </c>
      <c r="Q349" s="81"/>
      <c r="R349" s="180">
        <f t="shared" si="34"/>
        <v>0</v>
      </c>
      <c r="S349" s="81"/>
      <c r="T349" s="183">
        <f t="shared" si="35"/>
        <v>0</v>
      </c>
    </row>
    <row r="350" spans="2:20">
      <c r="B350" s="78"/>
      <c r="C350" s="79"/>
      <c r="D350" s="84"/>
      <c r="E350" s="80"/>
      <c r="F350" s="81"/>
      <c r="G350" s="81"/>
      <c r="H350" s="81"/>
      <c r="I350" s="81"/>
      <c r="J350" s="180">
        <f t="shared" si="30"/>
        <v>0</v>
      </c>
      <c r="K350" s="81"/>
      <c r="L350" s="180">
        <f t="shared" si="31"/>
        <v>0</v>
      </c>
      <c r="M350" s="81"/>
      <c r="N350" s="180">
        <f t="shared" si="32"/>
        <v>0</v>
      </c>
      <c r="O350" s="81"/>
      <c r="P350" s="180">
        <f t="shared" si="33"/>
        <v>0</v>
      </c>
      <c r="Q350" s="81"/>
      <c r="R350" s="180">
        <f t="shared" si="34"/>
        <v>0</v>
      </c>
      <c r="S350" s="81"/>
      <c r="T350" s="183">
        <f t="shared" si="35"/>
        <v>0</v>
      </c>
    </row>
    <row r="351" spans="2:20">
      <c r="B351" s="78"/>
      <c r="C351" s="79"/>
      <c r="D351" s="84"/>
      <c r="E351" s="80"/>
      <c r="F351" s="81"/>
      <c r="G351" s="81"/>
      <c r="H351" s="81"/>
      <c r="I351" s="81"/>
      <c r="J351" s="180">
        <f t="shared" si="30"/>
        <v>0</v>
      </c>
      <c r="K351" s="81"/>
      <c r="L351" s="180">
        <f t="shared" si="31"/>
        <v>0</v>
      </c>
      <c r="M351" s="81"/>
      <c r="N351" s="180">
        <f t="shared" si="32"/>
        <v>0</v>
      </c>
      <c r="O351" s="81"/>
      <c r="P351" s="180">
        <f t="shared" si="33"/>
        <v>0</v>
      </c>
      <c r="Q351" s="81"/>
      <c r="R351" s="180">
        <f t="shared" si="34"/>
        <v>0</v>
      </c>
      <c r="S351" s="81"/>
      <c r="T351" s="183">
        <f t="shared" si="35"/>
        <v>0</v>
      </c>
    </row>
    <row r="352" spans="2:20">
      <c r="B352" s="78"/>
      <c r="C352" s="79"/>
      <c r="D352" s="84"/>
      <c r="E352" s="80"/>
      <c r="F352" s="81"/>
      <c r="G352" s="81"/>
      <c r="H352" s="81"/>
      <c r="I352" s="81"/>
      <c r="J352" s="180">
        <f t="shared" si="30"/>
        <v>0</v>
      </c>
      <c r="K352" s="81"/>
      <c r="L352" s="180">
        <f t="shared" si="31"/>
        <v>0</v>
      </c>
      <c r="M352" s="81"/>
      <c r="N352" s="180">
        <f t="shared" si="32"/>
        <v>0</v>
      </c>
      <c r="O352" s="81"/>
      <c r="P352" s="180">
        <f t="shared" si="33"/>
        <v>0</v>
      </c>
      <c r="Q352" s="81"/>
      <c r="R352" s="180">
        <f t="shared" si="34"/>
        <v>0</v>
      </c>
      <c r="S352" s="81"/>
      <c r="T352" s="183">
        <f t="shared" si="35"/>
        <v>0</v>
      </c>
    </row>
    <row r="353" spans="2:20">
      <c r="B353" s="78"/>
      <c r="C353" s="79"/>
      <c r="D353" s="84"/>
      <c r="E353" s="80"/>
      <c r="F353" s="81"/>
      <c r="G353" s="81"/>
      <c r="H353" s="81"/>
      <c r="I353" s="81"/>
      <c r="J353" s="180">
        <f t="shared" si="30"/>
        <v>0</v>
      </c>
      <c r="K353" s="81"/>
      <c r="L353" s="180">
        <f t="shared" si="31"/>
        <v>0</v>
      </c>
      <c r="M353" s="81"/>
      <c r="N353" s="180">
        <f t="shared" si="32"/>
        <v>0</v>
      </c>
      <c r="O353" s="81"/>
      <c r="P353" s="180">
        <f t="shared" si="33"/>
        <v>0</v>
      </c>
      <c r="Q353" s="81"/>
      <c r="R353" s="180">
        <f t="shared" si="34"/>
        <v>0</v>
      </c>
      <c r="S353" s="81"/>
      <c r="T353" s="183">
        <f t="shared" si="35"/>
        <v>0</v>
      </c>
    </row>
    <row r="354" spans="2:20">
      <c r="B354" s="78"/>
      <c r="C354" s="79"/>
      <c r="D354" s="84"/>
      <c r="E354" s="80"/>
      <c r="F354" s="81"/>
      <c r="G354" s="81"/>
      <c r="H354" s="81"/>
      <c r="I354" s="81"/>
      <c r="J354" s="180">
        <f t="shared" si="30"/>
        <v>0</v>
      </c>
      <c r="K354" s="81"/>
      <c r="L354" s="180">
        <f t="shared" si="31"/>
        <v>0</v>
      </c>
      <c r="M354" s="81"/>
      <c r="N354" s="180">
        <f t="shared" si="32"/>
        <v>0</v>
      </c>
      <c r="O354" s="81"/>
      <c r="P354" s="180">
        <f t="shared" si="33"/>
        <v>0</v>
      </c>
      <c r="Q354" s="81"/>
      <c r="R354" s="180">
        <f t="shared" si="34"/>
        <v>0</v>
      </c>
      <c r="S354" s="81"/>
      <c r="T354" s="183">
        <f t="shared" si="35"/>
        <v>0</v>
      </c>
    </row>
    <row r="355" spans="2:20">
      <c r="B355" s="78"/>
      <c r="C355" s="79"/>
      <c r="D355" s="84"/>
      <c r="E355" s="80"/>
      <c r="F355" s="81"/>
      <c r="G355" s="81"/>
      <c r="H355" s="81"/>
      <c r="I355" s="81"/>
      <c r="J355" s="180">
        <f t="shared" si="30"/>
        <v>0</v>
      </c>
      <c r="K355" s="81"/>
      <c r="L355" s="180">
        <f t="shared" si="31"/>
        <v>0</v>
      </c>
      <c r="M355" s="81"/>
      <c r="N355" s="180">
        <f t="shared" si="32"/>
        <v>0</v>
      </c>
      <c r="O355" s="81"/>
      <c r="P355" s="180">
        <f t="shared" si="33"/>
        <v>0</v>
      </c>
      <c r="Q355" s="81"/>
      <c r="R355" s="180">
        <f t="shared" si="34"/>
        <v>0</v>
      </c>
      <c r="S355" s="81"/>
      <c r="T355" s="183">
        <f t="shared" si="35"/>
        <v>0</v>
      </c>
    </row>
    <row r="356" spans="2:20">
      <c r="B356" s="78"/>
      <c r="C356" s="79"/>
      <c r="D356" s="84"/>
      <c r="E356" s="80"/>
      <c r="F356" s="81"/>
      <c r="G356" s="81"/>
      <c r="H356" s="81"/>
      <c r="I356" s="81"/>
      <c r="J356" s="180">
        <f t="shared" si="30"/>
        <v>0</v>
      </c>
      <c r="K356" s="81"/>
      <c r="L356" s="180">
        <f t="shared" si="31"/>
        <v>0</v>
      </c>
      <c r="M356" s="81"/>
      <c r="N356" s="180">
        <f t="shared" si="32"/>
        <v>0</v>
      </c>
      <c r="O356" s="81"/>
      <c r="P356" s="180">
        <f t="shared" si="33"/>
        <v>0</v>
      </c>
      <c r="Q356" s="81"/>
      <c r="R356" s="180">
        <f t="shared" si="34"/>
        <v>0</v>
      </c>
      <c r="S356" s="81"/>
      <c r="T356" s="183">
        <f t="shared" si="35"/>
        <v>0</v>
      </c>
    </row>
    <row r="357" spans="2:20">
      <c r="B357" s="78"/>
      <c r="C357" s="79"/>
      <c r="D357" s="84"/>
      <c r="E357" s="80"/>
      <c r="F357" s="81"/>
      <c r="G357" s="81"/>
      <c r="H357" s="81"/>
      <c r="I357" s="81"/>
      <c r="J357" s="180">
        <f t="shared" si="30"/>
        <v>0</v>
      </c>
      <c r="K357" s="81"/>
      <c r="L357" s="180">
        <f t="shared" si="31"/>
        <v>0</v>
      </c>
      <c r="M357" s="81"/>
      <c r="N357" s="180">
        <f t="shared" si="32"/>
        <v>0</v>
      </c>
      <c r="O357" s="81"/>
      <c r="P357" s="180">
        <f t="shared" si="33"/>
        <v>0</v>
      </c>
      <c r="Q357" s="81"/>
      <c r="R357" s="180">
        <f t="shared" si="34"/>
        <v>0</v>
      </c>
      <c r="S357" s="81"/>
      <c r="T357" s="183">
        <f t="shared" si="35"/>
        <v>0</v>
      </c>
    </row>
    <row r="358" spans="2:20">
      <c r="B358" s="78"/>
      <c r="C358" s="79"/>
      <c r="D358" s="84"/>
      <c r="E358" s="80"/>
      <c r="F358" s="81"/>
      <c r="G358" s="81"/>
      <c r="H358" s="81"/>
      <c r="I358" s="81"/>
      <c r="J358" s="180">
        <f t="shared" si="30"/>
        <v>0</v>
      </c>
      <c r="K358" s="81"/>
      <c r="L358" s="180">
        <f t="shared" si="31"/>
        <v>0</v>
      </c>
      <c r="M358" s="81"/>
      <c r="N358" s="180">
        <f t="shared" si="32"/>
        <v>0</v>
      </c>
      <c r="O358" s="81"/>
      <c r="P358" s="180">
        <f t="shared" si="33"/>
        <v>0</v>
      </c>
      <c r="Q358" s="81"/>
      <c r="R358" s="180">
        <f t="shared" si="34"/>
        <v>0</v>
      </c>
      <c r="S358" s="81"/>
      <c r="T358" s="183">
        <f t="shared" si="35"/>
        <v>0</v>
      </c>
    </row>
    <row r="359" spans="2:20">
      <c r="B359" s="78"/>
      <c r="C359" s="79"/>
      <c r="D359" s="84"/>
      <c r="E359" s="80"/>
      <c r="F359" s="81"/>
      <c r="G359" s="81"/>
      <c r="H359" s="81"/>
      <c r="I359" s="81"/>
      <c r="J359" s="180">
        <f t="shared" si="30"/>
        <v>0</v>
      </c>
      <c r="K359" s="81"/>
      <c r="L359" s="180">
        <f t="shared" si="31"/>
        <v>0</v>
      </c>
      <c r="M359" s="81"/>
      <c r="N359" s="180">
        <f t="shared" si="32"/>
        <v>0</v>
      </c>
      <c r="O359" s="81"/>
      <c r="P359" s="180">
        <f t="shared" si="33"/>
        <v>0</v>
      </c>
      <c r="Q359" s="81"/>
      <c r="R359" s="180">
        <f t="shared" si="34"/>
        <v>0</v>
      </c>
      <c r="S359" s="81"/>
      <c r="T359" s="183">
        <f t="shared" si="35"/>
        <v>0</v>
      </c>
    </row>
    <row r="360" spans="2:20">
      <c r="B360" s="78"/>
      <c r="C360" s="79"/>
      <c r="D360" s="84"/>
      <c r="E360" s="80"/>
      <c r="F360" s="81"/>
      <c r="G360" s="81"/>
      <c r="H360" s="81"/>
      <c r="I360" s="81"/>
      <c r="J360" s="180">
        <f t="shared" si="30"/>
        <v>0</v>
      </c>
      <c r="K360" s="81"/>
      <c r="L360" s="180">
        <f t="shared" si="31"/>
        <v>0</v>
      </c>
      <c r="M360" s="81"/>
      <c r="N360" s="180">
        <f t="shared" si="32"/>
        <v>0</v>
      </c>
      <c r="O360" s="81"/>
      <c r="P360" s="180">
        <f t="shared" si="33"/>
        <v>0</v>
      </c>
      <c r="Q360" s="81"/>
      <c r="R360" s="180">
        <f t="shared" si="34"/>
        <v>0</v>
      </c>
      <c r="S360" s="81"/>
      <c r="T360" s="183">
        <f t="shared" si="35"/>
        <v>0</v>
      </c>
    </row>
    <row r="361" spans="2:20">
      <c r="B361" s="78"/>
      <c r="C361" s="79"/>
      <c r="D361" s="84"/>
      <c r="E361" s="80"/>
      <c r="F361" s="81"/>
      <c r="G361" s="81"/>
      <c r="H361" s="81"/>
      <c r="I361" s="81"/>
      <c r="J361" s="180">
        <f t="shared" si="30"/>
        <v>0</v>
      </c>
      <c r="K361" s="81"/>
      <c r="L361" s="180">
        <f t="shared" si="31"/>
        <v>0</v>
      </c>
      <c r="M361" s="81"/>
      <c r="N361" s="180">
        <f t="shared" si="32"/>
        <v>0</v>
      </c>
      <c r="O361" s="81"/>
      <c r="P361" s="180">
        <f t="shared" si="33"/>
        <v>0</v>
      </c>
      <c r="Q361" s="81"/>
      <c r="R361" s="180">
        <f t="shared" si="34"/>
        <v>0</v>
      </c>
      <c r="S361" s="81"/>
      <c r="T361" s="183">
        <f t="shared" si="35"/>
        <v>0</v>
      </c>
    </row>
    <row r="362" spans="2:20">
      <c r="B362" s="78"/>
      <c r="C362" s="79"/>
      <c r="D362" s="84"/>
      <c r="E362" s="80"/>
      <c r="F362" s="81"/>
      <c r="G362" s="81"/>
      <c r="H362" s="81"/>
      <c r="I362" s="81"/>
      <c r="J362" s="180">
        <f t="shared" si="30"/>
        <v>0</v>
      </c>
      <c r="K362" s="81"/>
      <c r="L362" s="180">
        <f t="shared" si="31"/>
        <v>0</v>
      </c>
      <c r="M362" s="81"/>
      <c r="N362" s="180">
        <f t="shared" si="32"/>
        <v>0</v>
      </c>
      <c r="O362" s="81"/>
      <c r="P362" s="180">
        <f t="shared" si="33"/>
        <v>0</v>
      </c>
      <c r="Q362" s="81"/>
      <c r="R362" s="180">
        <f t="shared" si="34"/>
        <v>0</v>
      </c>
      <c r="S362" s="81"/>
      <c r="T362" s="183">
        <f t="shared" si="35"/>
        <v>0</v>
      </c>
    </row>
    <row r="363" spans="2:20">
      <c r="B363" s="78"/>
      <c r="C363" s="79"/>
      <c r="D363" s="84"/>
      <c r="E363" s="80"/>
      <c r="F363" s="81"/>
      <c r="G363" s="81"/>
      <c r="H363" s="81"/>
      <c r="I363" s="81"/>
      <c r="J363" s="180">
        <f t="shared" si="30"/>
        <v>0</v>
      </c>
      <c r="K363" s="81"/>
      <c r="L363" s="180">
        <f t="shared" si="31"/>
        <v>0</v>
      </c>
      <c r="M363" s="81"/>
      <c r="N363" s="180">
        <f t="shared" si="32"/>
        <v>0</v>
      </c>
      <c r="O363" s="81"/>
      <c r="P363" s="180">
        <f t="shared" si="33"/>
        <v>0</v>
      </c>
      <c r="Q363" s="81"/>
      <c r="R363" s="180">
        <f t="shared" si="34"/>
        <v>0</v>
      </c>
      <c r="S363" s="81"/>
      <c r="T363" s="183">
        <f t="shared" si="35"/>
        <v>0</v>
      </c>
    </row>
    <row r="364" spans="2:20">
      <c r="B364" s="78"/>
      <c r="C364" s="79"/>
      <c r="D364" s="84"/>
      <c r="E364" s="80"/>
      <c r="F364" s="81"/>
      <c r="G364" s="81"/>
      <c r="H364" s="81"/>
      <c r="I364" s="81"/>
      <c r="J364" s="180">
        <f t="shared" si="30"/>
        <v>0</v>
      </c>
      <c r="K364" s="81"/>
      <c r="L364" s="180">
        <f t="shared" si="31"/>
        <v>0</v>
      </c>
      <c r="M364" s="81"/>
      <c r="N364" s="180">
        <f t="shared" si="32"/>
        <v>0</v>
      </c>
      <c r="O364" s="81"/>
      <c r="P364" s="180">
        <f t="shared" si="33"/>
        <v>0</v>
      </c>
      <c r="Q364" s="81"/>
      <c r="R364" s="180">
        <f t="shared" si="34"/>
        <v>0</v>
      </c>
      <c r="S364" s="81"/>
      <c r="T364" s="183">
        <f t="shared" si="35"/>
        <v>0</v>
      </c>
    </row>
    <row r="365" spans="2:20">
      <c r="B365" s="78"/>
      <c r="C365" s="79"/>
      <c r="D365" s="84"/>
      <c r="E365" s="80"/>
      <c r="F365" s="81"/>
      <c r="G365" s="81"/>
      <c r="H365" s="81"/>
      <c r="I365" s="81"/>
      <c r="J365" s="180">
        <f t="shared" si="30"/>
        <v>0</v>
      </c>
      <c r="K365" s="81"/>
      <c r="L365" s="180">
        <f t="shared" si="31"/>
        <v>0</v>
      </c>
      <c r="M365" s="81"/>
      <c r="N365" s="180">
        <f t="shared" si="32"/>
        <v>0</v>
      </c>
      <c r="O365" s="81"/>
      <c r="P365" s="180">
        <f t="shared" si="33"/>
        <v>0</v>
      </c>
      <c r="Q365" s="81"/>
      <c r="R365" s="180">
        <f t="shared" si="34"/>
        <v>0</v>
      </c>
      <c r="S365" s="81"/>
      <c r="T365" s="183">
        <f t="shared" si="35"/>
        <v>0</v>
      </c>
    </row>
    <row r="366" spans="2:20">
      <c r="B366" s="78"/>
      <c r="C366" s="79"/>
      <c r="D366" s="84"/>
      <c r="E366" s="80"/>
      <c r="F366" s="81"/>
      <c r="G366" s="81"/>
      <c r="H366" s="81"/>
      <c r="I366" s="81"/>
      <c r="J366" s="180">
        <f t="shared" si="30"/>
        <v>0</v>
      </c>
      <c r="K366" s="81"/>
      <c r="L366" s="180">
        <f t="shared" si="31"/>
        <v>0</v>
      </c>
      <c r="M366" s="81"/>
      <c r="N366" s="180">
        <f t="shared" si="32"/>
        <v>0</v>
      </c>
      <c r="O366" s="81"/>
      <c r="P366" s="180">
        <f t="shared" si="33"/>
        <v>0</v>
      </c>
      <c r="Q366" s="81"/>
      <c r="R366" s="180">
        <f t="shared" si="34"/>
        <v>0</v>
      </c>
      <c r="S366" s="81"/>
      <c r="T366" s="183">
        <f t="shared" si="35"/>
        <v>0</v>
      </c>
    </row>
    <row r="367" spans="2:20">
      <c r="B367" s="78"/>
      <c r="C367" s="79"/>
      <c r="D367" s="84"/>
      <c r="E367" s="80"/>
      <c r="F367" s="81"/>
      <c r="G367" s="81"/>
      <c r="H367" s="81"/>
      <c r="I367" s="81"/>
      <c r="J367" s="180">
        <f t="shared" si="30"/>
        <v>0</v>
      </c>
      <c r="K367" s="81"/>
      <c r="L367" s="180">
        <f t="shared" si="31"/>
        <v>0</v>
      </c>
      <c r="M367" s="81"/>
      <c r="N367" s="180">
        <f t="shared" si="32"/>
        <v>0</v>
      </c>
      <c r="O367" s="81"/>
      <c r="P367" s="180">
        <f t="shared" si="33"/>
        <v>0</v>
      </c>
      <c r="Q367" s="81"/>
      <c r="R367" s="180">
        <f t="shared" si="34"/>
        <v>0</v>
      </c>
      <c r="S367" s="81"/>
      <c r="T367" s="183">
        <f t="shared" si="35"/>
        <v>0</v>
      </c>
    </row>
    <row r="368" spans="2:20">
      <c r="B368" s="78"/>
      <c r="C368" s="79"/>
      <c r="D368" s="84"/>
      <c r="E368" s="80"/>
      <c r="F368" s="81"/>
      <c r="G368" s="81"/>
      <c r="H368" s="81"/>
      <c r="I368" s="81"/>
      <c r="J368" s="180">
        <f t="shared" si="30"/>
        <v>0</v>
      </c>
      <c r="K368" s="81"/>
      <c r="L368" s="180">
        <f t="shared" si="31"/>
        <v>0</v>
      </c>
      <c r="M368" s="81"/>
      <c r="N368" s="180">
        <f t="shared" si="32"/>
        <v>0</v>
      </c>
      <c r="O368" s="81"/>
      <c r="P368" s="180">
        <f t="shared" si="33"/>
        <v>0</v>
      </c>
      <c r="Q368" s="81"/>
      <c r="R368" s="180">
        <f t="shared" si="34"/>
        <v>0</v>
      </c>
      <c r="S368" s="81"/>
      <c r="T368" s="183">
        <f t="shared" si="35"/>
        <v>0</v>
      </c>
    </row>
    <row r="369" spans="2:20">
      <c r="B369" s="78"/>
      <c r="C369" s="79"/>
      <c r="D369" s="84"/>
      <c r="E369" s="80"/>
      <c r="F369" s="81"/>
      <c r="G369" s="81"/>
      <c r="H369" s="81"/>
      <c r="I369" s="81"/>
      <c r="J369" s="180">
        <f t="shared" si="30"/>
        <v>0</v>
      </c>
      <c r="K369" s="81"/>
      <c r="L369" s="180">
        <f t="shared" si="31"/>
        <v>0</v>
      </c>
      <c r="M369" s="81"/>
      <c r="N369" s="180">
        <f t="shared" si="32"/>
        <v>0</v>
      </c>
      <c r="O369" s="81"/>
      <c r="P369" s="180">
        <f t="shared" si="33"/>
        <v>0</v>
      </c>
      <c r="Q369" s="81"/>
      <c r="R369" s="180">
        <f t="shared" si="34"/>
        <v>0</v>
      </c>
      <c r="S369" s="81"/>
      <c r="T369" s="183">
        <f t="shared" si="35"/>
        <v>0</v>
      </c>
    </row>
    <row r="370" spans="2:20">
      <c r="B370" s="78"/>
      <c r="C370" s="79"/>
      <c r="D370" s="84"/>
      <c r="E370" s="80"/>
      <c r="F370" s="81"/>
      <c r="G370" s="81"/>
      <c r="H370" s="81"/>
      <c r="I370" s="81"/>
      <c r="J370" s="180">
        <f t="shared" si="30"/>
        <v>0</v>
      </c>
      <c r="K370" s="81"/>
      <c r="L370" s="180">
        <f t="shared" si="31"/>
        <v>0</v>
      </c>
      <c r="M370" s="81"/>
      <c r="N370" s="180">
        <f t="shared" si="32"/>
        <v>0</v>
      </c>
      <c r="O370" s="81"/>
      <c r="P370" s="180">
        <f t="shared" si="33"/>
        <v>0</v>
      </c>
      <c r="Q370" s="81"/>
      <c r="R370" s="180">
        <f t="shared" si="34"/>
        <v>0</v>
      </c>
      <c r="S370" s="81"/>
      <c r="T370" s="183">
        <f t="shared" si="35"/>
        <v>0</v>
      </c>
    </row>
    <row r="371" spans="2:20">
      <c r="B371" s="78"/>
      <c r="C371" s="79"/>
      <c r="D371" s="84"/>
      <c r="E371" s="80"/>
      <c r="F371" s="81"/>
      <c r="G371" s="81"/>
      <c r="H371" s="81"/>
      <c r="I371" s="81"/>
      <c r="J371" s="180">
        <f t="shared" si="30"/>
        <v>0</v>
      </c>
      <c r="K371" s="81"/>
      <c r="L371" s="180">
        <f t="shared" si="31"/>
        <v>0</v>
      </c>
      <c r="M371" s="81"/>
      <c r="N371" s="180">
        <f t="shared" si="32"/>
        <v>0</v>
      </c>
      <c r="O371" s="81"/>
      <c r="P371" s="180">
        <f t="shared" si="33"/>
        <v>0</v>
      </c>
      <c r="Q371" s="81"/>
      <c r="R371" s="180">
        <f t="shared" si="34"/>
        <v>0</v>
      </c>
      <c r="S371" s="81"/>
      <c r="T371" s="183">
        <f t="shared" si="35"/>
        <v>0</v>
      </c>
    </row>
    <row r="372" spans="2:20">
      <c r="B372" s="78"/>
      <c r="C372" s="79"/>
      <c r="D372" s="84"/>
      <c r="E372" s="80"/>
      <c r="F372" s="81"/>
      <c r="G372" s="81"/>
      <c r="H372" s="81"/>
      <c r="I372" s="81"/>
      <c r="J372" s="180">
        <f t="shared" si="30"/>
        <v>0</v>
      </c>
      <c r="K372" s="81"/>
      <c r="L372" s="180">
        <f t="shared" si="31"/>
        <v>0</v>
      </c>
      <c r="M372" s="81"/>
      <c r="N372" s="180">
        <f t="shared" si="32"/>
        <v>0</v>
      </c>
      <c r="O372" s="81"/>
      <c r="P372" s="180">
        <f t="shared" si="33"/>
        <v>0</v>
      </c>
      <c r="Q372" s="81"/>
      <c r="R372" s="180">
        <f t="shared" si="34"/>
        <v>0</v>
      </c>
      <c r="S372" s="81"/>
      <c r="T372" s="183">
        <f t="shared" si="35"/>
        <v>0</v>
      </c>
    </row>
    <row r="373" spans="2:20">
      <c r="B373" s="78"/>
      <c r="C373" s="79"/>
      <c r="D373" s="84"/>
      <c r="E373" s="80"/>
      <c r="F373" s="81"/>
      <c r="G373" s="81"/>
      <c r="H373" s="81"/>
      <c r="I373" s="81"/>
      <c r="J373" s="180">
        <f t="shared" si="30"/>
        <v>0</v>
      </c>
      <c r="K373" s="81"/>
      <c r="L373" s="180">
        <f t="shared" si="31"/>
        <v>0</v>
      </c>
      <c r="M373" s="81"/>
      <c r="N373" s="180">
        <f t="shared" si="32"/>
        <v>0</v>
      </c>
      <c r="O373" s="81"/>
      <c r="P373" s="180">
        <f t="shared" si="33"/>
        <v>0</v>
      </c>
      <c r="Q373" s="81"/>
      <c r="R373" s="180">
        <f t="shared" si="34"/>
        <v>0</v>
      </c>
      <c r="S373" s="81"/>
      <c r="T373" s="183">
        <f t="shared" si="35"/>
        <v>0</v>
      </c>
    </row>
    <row r="374" spans="2:20">
      <c r="B374" s="78"/>
      <c r="C374" s="79"/>
      <c r="D374" s="84"/>
      <c r="E374" s="80"/>
      <c r="F374" s="81"/>
      <c r="G374" s="81"/>
      <c r="H374" s="81"/>
      <c r="I374" s="81"/>
      <c r="J374" s="180">
        <f t="shared" si="30"/>
        <v>0</v>
      </c>
      <c r="K374" s="81"/>
      <c r="L374" s="180">
        <f t="shared" si="31"/>
        <v>0</v>
      </c>
      <c r="M374" s="81"/>
      <c r="N374" s="180">
        <f t="shared" si="32"/>
        <v>0</v>
      </c>
      <c r="O374" s="81"/>
      <c r="P374" s="180">
        <f t="shared" si="33"/>
        <v>0</v>
      </c>
      <c r="Q374" s="81"/>
      <c r="R374" s="180">
        <f t="shared" si="34"/>
        <v>0</v>
      </c>
      <c r="S374" s="81"/>
      <c r="T374" s="183">
        <f t="shared" si="35"/>
        <v>0</v>
      </c>
    </row>
    <row r="375" spans="2:20">
      <c r="B375" s="78"/>
      <c r="C375" s="79"/>
      <c r="D375" s="84"/>
      <c r="E375" s="80"/>
      <c r="F375" s="81"/>
      <c r="G375" s="81"/>
      <c r="H375" s="81"/>
      <c r="I375" s="81"/>
      <c r="J375" s="180">
        <f t="shared" si="30"/>
        <v>0</v>
      </c>
      <c r="K375" s="81"/>
      <c r="L375" s="180">
        <f t="shared" si="31"/>
        <v>0</v>
      </c>
      <c r="M375" s="81"/>
      <c r="N375" s="180">
        <f t="shared" si="32"/>
        <v>0</v>
      </c>
      <c r="O375" s="81"/>
      <c r="P375" s="180">
        <f t="shared" si="33"/>
        <v>0</v>
      </c>
      <c r="Q375" s="81"/>
      <c r="R375" s="180">
        <f t="shared" si="34"/>
        <v>0</v>
      </c>
      <c r="S375" s="81"/>
      <c r="T375" s="183">
        <f t="shared" si="35"/>
        <v>0</v>
      </c>
    </row>
    <row r="376" spans="2:20">
      <c r="B376" s="78"/>
      <c r="C376" s="79"/>
      <c r="D376" s="84"/>
      <c r="E376" s="80"/>
      <c r="F376" s="81"/>
      <c r="G376" s="81"/>
      <c r="H376" s="81"/>
      <c r="I376" s="81"/>
      <c r="J376" s="180">
        <f t="shared" si="30"/>
        <v>0</v>
      </c>
      <c r="K376" s="81"/>
      <c r="L376" s="180">
        <f t="shared" si="31"/>
        <v>0</v>
      </c>
      <c r="M376" s="81"/>
      <c r="N376" s="180">
        <f t="shared" si="32"/>
        <v>0</v>
      </c>
      <c r="O376" s="81"/>
      <c r="P376" s="180">
        <f t="shared" si="33"/>
        <v>0</v>
      </c>
      <c r="Q376" s="81"/>
      <c r="R376" s="180">
        <f t="shared" si="34"/>
        <v>0</v>
      </c>
      <c r="S376" s="81"/>
      <c r="T376" s="183">
        <f t="shared" si="35"/>
        <v>0</v>
      </c>
    </row>
    <row r="377" spans="2:20">
      <c r="B377" s="78"/>
      <c r="C377" s="79"/>
      <c r="D377" s="84"/>
      <c r="E377" s="80"/>
      <c r="F377" s="81"/>
      <c r="G377" s="81"/>
      <c r="H377" s="81"/>
      <c r="I377" s="81"/>
      <c r="J377" s="180">
        <f t="shared" si="30"/>
        <v>0</v>
      </c>
      <c r="K377" s="81"/>
      <c r="L377" s="180">
        <f t="shared" si="31"/>
        <v>0</v>
      </c>
      <c r="M377" s="81"/>
      <c r="N377" s="180">
        <f t="shared" si="32"/>
        <v>0</v>
      </c>
      <c r="O377" s="81"/>
      <c r="P377" s="180">
        <f t="shared" si="33"/>
        <v>0</v>
      </c>
      <c r="Q377" s="81"/>
      <c r="R377" s="180">
        <f t="shared" si="34"/>
        <v>0</v>
      </c>
      <c r="S377" s="81"/>
      <c r="T377" s="183">
        <f t="shared" si="35"/>
        <v>0</v>
      </c>
    </row>
    <row r="378" spans="2:20">
      <c r="B378" s="78"/>
      <c r="C378" s="79"/>
      <c r="D378" s="84"/>
      <c r="E378" s="80"/>
      <c r="F378" s="81"/>
      <c r="G378" s="81"/>
      <c r="H378" s="81"/>
      <c r="I378" s="81"/>
      <c r="J378" s="180">
        <f t="shared" si="30"/>
        <v>0</v>
      </c>
      <c r="K378" s="81"/>
      <c r="L378" s="180">
        <f t="shared" si="31"/>
        <v>0</v>
      </c>
      <c r="M378" s="81"/>
      <c r="N378" s="180">
        <f t="shared" si="32"/>
        <v>0</v>
      </c>
      <c r="O378" s="81"/>
      <c r="P378" s="180">
        <f t="shared" si="33"/>
        <v>0</v>
      </c>
      <c r="Q378" s="81"/>
      <c r="R378" s="180">
        <f t="shared" si="34"/>
        <v>0</v>
      </c>
      <c r="S378" s="81"/>
      <c r="T378" s="183">
        <f t="shared" si="35"/>
        <v>0</v>
      </c>
    </row>
    <row r="379" spans="2:20">
      <c r="B379" s="78"/>
      <c r="C379" s="79"/>
      <c r="D379" s="84"/>
      <c r="E379" s="80"/>
      <c r="F379" s="81"/>
      <c r="G379" s="81"/>
      <c r="H379" s="81"/>
      <c r="I379" s="81"/>
      <c r="J379" s="180">
        <f t="shared" si="30"/>
        <v>0</v>
      </c>
      <c r="K379" s="81"/>
      <c r="L379" s="180">
        <f t="shared" si="31"/>
        <v>0</v>
      </c>
      <c r="M379" s="81"/>
      <c r="N379" s="180">
        <f t="shared" si="32"/>
        <v>0</v>
      </c>
      <c r="O379" s="81"/>
      <c r="P379" s="180">
        <f t="shared" si="33"/>
        <v>0</v>
      </c>
      <c r="Q379" s="81"/>
      <c r="R379" s="180">
        <f t="shared" si="34"/>
        <v>0</v>
      </c>
      <c r="S379" s="81"/>
      <c r="T379" s="183">
        <f t="shared" si="35"/>
        <v>0</v>
      </c>
    </row>
    <row r="380" spans="2:20">
      <c r="B380" s="78"/>
      <c r="C380" s="79"/>
      <c r="D380" s="84"/>
      <c r="E380" s="80"/>
      <c r="F380" s="81"/>
      <c r="G380" s="81"/>
      <c r="H380" s="81"/>
      <c r="I380" s="81"/>
      <c r="J380" s="180">
        <f t="shared" si="30"/>
        <v>0</v>
      </c>
      <c r="K380" s="81"/>
      <c r="L380" s="180">
        <f t="shared" si="31"/>
        <v>0</v>
      </c>
      <c r="M380" s="81"/>
      <c r="N380" s="180">
        <f t="shared" si="32"/>
        <v>0</v>
      </c>
      <c r="O380" s="81"/>
      <c r="P380" s="180">
        <f t="shared" si="33"/>
        <v>0</v>
      </c>
      <c r="Q380" s="81"/>
      <c r="R380" s="180">
        <f t="shared" si="34"/>
        <v>0</v>
      </c>
      <c r="S380" s="81"/>
      <c r="T380" s="183">
        <f t="shared" si="35"/>
        <v>0</v>
      </c>
    </row>
    <row r="381" spans="2:20">
      <c r="B381" s="78"/>
      <c r="C381" s="79"/>
      <c r="D381" s="84"/>
      <c r="E381" s="80"/>
      <c r="F381" s="81"/>
      <c r="G381" s="81"/>
      <c r="H381" s="81"/>
      <c r="I381" s="81"/>
      <c r="J381" s="180">
        <f t="shared" si="30"/>
        <v>0</v>
      </c>
      <c r="K381" s="81"/>
      <c r="L381" s="180">
        <f t="shared" si="31"/>
        <v>0</v>
      </c>
      <c r="M381" s="81"/>
      <c r="N381" s="180">
        <f t="shared" si="32"/>
        <v>0</v>
      </c>
      <c r="O381" s="81"/>
      <c r="P381" s="180">
        <f t="shared" si="33"/>
        <v>0</v>
      </c>
      <c r="Q381" s="81"/>
      <c r="R381" s="180">
        <f t="shared" si="34"/>
        <v>0</v>
      </c>
      <c r="S381" s="81"/>
      <c r="T381" s="183">
        <f t="shared" si="35"/>
        <v>0</v>
      </c>
    </row>
    <row r="382" spans="2:20">
      <c r="B382" s="78"/>
      <c r="C382" s="79"/>
      <c r="D382" s="84"/>
      <c r="E382" s="80"/>
      <c r="F382" s="81"/>
      <c r="G382" s="81"/>
      <c r="H382" s="81"/>
      <c r="I382" s="81"/>
      <c r="J382" s="180">
        <f t="shared" si="30"/>
        <v>0</v>
      </c>
      <c r="K382" s="81"/>
      <c r="L382" s="180">
        <f t="shared" si="31"/>
        <v>0</v>
      </c>
      <c r="M382" s="81"/>
      <c r="N382" s="180">
        <f t="shared" si="32"/>
        <v>0</v>
      </c>
      <c r="O382" s="81"/>
      <c r="P382" s="180">
        <f t="shared" si="33"/>
        <v>0</v>
      </c>
      <c r="Q382" s="81"/>
      <c r="R382" s="180">
        <f t="shared" si="34"/>
        <v>0</v>
      </c>
      <c r="S382" s="81"/>
      <c r="T382" s="183">
        <f t="shared" si="35"/>
        <v>0</v>
      </c>
    </row>
    <row r="383" spans="2:20">
      <c r="B383" s="78"/>
      <c r="C383" s="79"/>
      <c r="D383" s="84"/>
      <c r="E383" s="80"/>
      <c r="F383" s="81"/>
      <c r="G383" s="81"/>
      <c r="H383" s="81"/>
      <c r="I383" s="81"/>
      <c r="J383" s="180">
        <f t="shared" si="30"/>
        <v>0</v>
      </c>
      <c r="K383" s="81"/>
      <c r="L383" s="180">
        <f t="shared" si="31"/>
        <v>0</v>
      </c>
      <c r="M383" s="81"/>
      <c r="N383" s="180">
        <f t="shared" si="32"/>
        <v>0</v>
      </c>
      <c r="O383" s="81"/>
      <c r="P383" s="180">
        <f t="shared" si="33"/>
        <v>0</v>
      </c>
      <c r="Q383" s="81"/>
      <c r="R383" s="180">
        <f t="shared" si="34"/>
        <v>0</v>
      </c>
      <c r="S383" s="81"/>
      <c r="T383" s="183">
        <f t="shared" si="35"/>
        <v>0</v>
      </c>
    </row>
    <row r="384" spans="2:20">
      <c r="B384" s="78"/>
      <c r="C384" s="79"/>
      <c r="D384" s="84"/>
      <c r="E384" s="80"/>
      <c r="F384" s="81"/>
      <c r="G384" s="81"/>
      <c r="H384" s="81"/>
      <c r="I384" s="81"/>
      <c r="J384" s="180">
        <f t="shared" si="30"/>
        <v>0</v>
      </c>
      <c r="K384" s="81"/>
      <c r="L384" s="180">
        <f t="shared" si="31"/>
        <v>0</v>
      </c>
      <c r="M384" s="81"/>
      <c r="N384" s="180">
        <f t="shared" si="32"/>
        <v>0</v>
      </c>
      <c r="O384" s="81"/>
      <c r="P384" s="180">
        <f t="shared" si="33"/>
        <v>0</v>
      </c>
      <c r="Q384" s="81"/>
      <c r="R384" s="180">
        <f t="shared" si="34"/>
        <v>0</v>
      </c>
      <c r="S384" s="81"/>
      <c r="T384" s="183">
        <f t="shared" si="35"/>
        <v>0</v>
      </c>
    </row>
    <row r="385" spans="2:20">
      <c r="B385" s="78"/>
      <c r="C385" s="79"/>
      <c r="D385" s="84"/>
      <c r="E385" s="80"/>
      <c r="F385" s="81"/>
      <c r="G385" s="81"/>
      <c r="H385" s="81"/>
      <c r="I385" s="81"/>
      <c r="J385" s="180">
        <f t="shared" si="30"/>
        <v>0</v>
      </c>
      <c r="K385" s="81"/>
      <c r="L385" s="180">
        <f t="shared" si="31"/>
        <v>0</v>
      </c>
      <c r="M385" s="81"/>
      <c r="N385" s="180">
        <f t="shared" si="32"/>
        <v>0</v>
      </c>
      <c r="O385" s="81"/>
      <c r="P385" s="180">
        <f t="shared" si="33"/>
        <v>0</v>
      </c>
      <c r="Q385" s="81"/>
      <c r="R385" s="180">
        <f t="shared" si="34"/>
        <v>0</v>
      </c>
      <c r="S385" s="81"/>
      <c r="T385" s="183">
        <f t="shared" si="35"/>
        <v>0</v>
      </c>
    </row>
    <row r="386" spans="2:20">
      <c r="B386" s="78"/>
      <c r="C386" s="79"/>
      <c r="D386" s="84"/>
      <c r="E386" s="80"/>
      <c r="F386" s="81"/>
      <c r="G386" s="81"/>
      <c r="H386" s="81"/>
      <c r="I386" s="81"/>
      <c r="J386" s="180">
        <f t="shared" si="30"/>
        <v>0</v>
      </c>
      <c r="K386" s="81"/>
      <c r="L386" s="180">
        <f t="shared" si="31"/>
        <v>0</v>
      </c>
      <c r="M386" s="81"/>
      <c r="N386" s="180">
        <f t="shared" si="32"/>
        <v>0</v>
      </c>
      <c r="O386" s="81"/>
      <c r="P386" s="180">
        <f t="shared" si="33"/>
        <v>0</v>
      </c>
      <c r="Q386" s="81"/>
      <c r="R386" s="180">
        <f t="shared" si="34"/>
        <v>0</v>
      </c>
      <c r="S386" s="81"/>
      <c r="T386" s="183">
        <f t="shared" si="35"/>
        <v>0</v>
      </c>
    </row>
    <row r="387" spans="2:20">
      <c r="B387" s="78"/>
      <c r="C387" s="79"/>
      <c r="D387" s="84"/>
      <c r="E387" s="80"/>
      <c r="F387" s="81"/>
      <c r="G387" s="81"/>
      <c r="H387" s="81"/>
      <c r="I387" s="81"/>
      <c r="J387" s="180">
        <f t="shared" si="30"/>
        <v>0</v>
      </c>
      <c r="K387" s="81"/>
      <c r="L387" s="180">
        <f t="shared" si="31"/>
        <v>0</v>
      </c>
      <c r="M387" s="81"/>
      <c r="N387" s="180">
        <f t="shared" si="32"/>
        <v>0</v>
      </c>
      <c r="O387" s="81"/>
      <c r="P387" s="180">
        <f t="shared" si="33"/>
        <v>0</v>
      </c>
      <c r="Q387" s="81"/>
      <c r="R387" s="180">
        <f t="shared" si="34"/>
        <v>0</v>
      </c>
      <c r="S387" s="81"/>
      <c r="T387" s="183">
        <f t="shared" si="35"/>
        <v>0</v>
      </c>
    </row>
    <row r="388" spans="2:20">
      <c r="B388" s="78"/>
      <c r="C388" s="79"/>
      <c r="D388" s="84"/>
      <c r="E388" s="80"/>
      <c r="F388" s="81"/>
      <c r="G388" s="81"/>
      <c r="H388" s="81"/>
      <c r="I388" s="81"/>
      <c r="J388" s="180">
        <f t="shared" si="30"/>
        <v>0</v>
      </c>
      <c r="K388" s="81"/>
      <c r="L388" s="180">
        <f t="shared" si="31"/>
        <v>0</v>
      </c>
      <c r="M388" s="81"/>
      <c r="N388" s="180">
        <f t="shared" si="32"/>
        <v>0</v>
      </c>
      <c r="O388" s="81"/>
      <c r="P388" s="180">
        <f t="shared" si="33"/>
        <v>0</v>
      </c>
      <c r="Q388" s="81"/>
      <c r="R388" s="180">
        <f t="shared" si="34"/>
        <v>0</v>
      </c>
      <c r="S388" s="81"/>
      <c r="T388" s="183">
        <f t="shared" si="35"/>
        <v>0</v>
      </c>
    </row>
    <row r="389" spans="2:20">
      <c r="B389" s="82"/>
      <c r="C389" s="83"/>
      <c r="D389" s="83"/>
      <c r="E389" s="80"/>
      <c r="F389" s="81"/>
      <c r="G389" s="81"/>
      <c r="H389" s="81"/>
      <c r="I389" s="81"/>
      <c r="J389" s="180">
        <f t="shared" si="30"/>
        <v>0</v>
      </c>
      <c r="K389" s="81"/>
      <c r="L389" s="180">
        <f t="shared" si="31"/>
        <v>0</v>
      </c>
      <c r="M389" s="81"/>
      <c r="N389" s="180">
        <f t="shared" si="32"/>
        <v>0</v>
      </c>
      <c r="O389" s="81"/>
      <c r="P389" s="180">
        <f t="shared" si="33"/>
        <v>0</v>
      </c>
      <c r="Q389" s="81"/>
      <c r="R389" s="180">
        <f t="shared" si="34"/>
        <v>0</v>
      </c>
      <c r="S389" s="81"/>
      <c r="T389" s="183">
        <f t="shared" si="35"/>
        <v>0</v>
      </c>
    </row>
    <row r="390" spans="2:20">
      <c r="B390" s="82"/>
      <c r="C390" s="83"/>
      <c r="D390" s="83"/>
      <c r="E390" s="80"/>
      <c r="F390" s="81"/>
      <c r="G390" s="81"/>
      <c r="H390" s="81"/>
      <c r="I390" s="81"/>
      <c r="J390" s="180">
        <f t="shared" ref="J390:J453" si="36">I390*IF(D390,FE_VoitureED/D390,0)</f>
        <v>0</v>
      </c>
      <c r="K390" s="81"/>
      <c r="L390" s="180">
        <f t="shared" ref="L390:L453" si="37">K390*IF(D390,FE_VUS/D390,0)</f>
        <v>0</v>
      </c>
      <c r="M390" s="81"/>
      <c r="N390" s="180">
        <f t="shared" ref="N390:N453" si="38">M390*IF(D390,FE_Electrique/D390,0)</f>
        <v>0</v>
      </c>
      <c r="O390" s="81"/>
      <c r="P390" s="180">
        <f t="shared" ref="P390:P453" si="39">O390*IF(D390,FE_Hybride/D390,0)</f>
        <v>0</v>
      </c>
      <c r="Q390" s="81"/>
      <c r="R390" s="180">
        <f t="shared" ref="R390:R453" si="40">Q390*IF(D390,FE_Moto/D390,0)</f>
        <v>0</v>
      </c>
      <c r="S390" s="81"/>
      <c r="T390" s="183">
        <f t="shared" ref="T390:T453" si="41">E390*FE_Metro+F390*FE_Marche+G390*FE_BusUrbain+H390*FE_Train+I390*IF(D390,FE_VoitureED/D390,0)+K390*IF(D390,FE_VUS/D390,0)+M390*IF(D390,FE_Electrique/D390,0)+O390*IF(D390,FE_Hybride/D390,0)+Q390*IF(D390,FE_Moto/D390,0)+S390*FE_Avion</f>
        <v>0</v>
      </c>
    </row>
    <row r="391" spans="2:20">
      <c r="B391" s="82"/>
      <c r="C391" s="83"/>
      <c r="D391" s="83"/>
      <c r="E391" s="80"/>
      <c r="F391" s="81"/>
      <c r="G391" s="81"/>
      <c r="H391" s="81"/>
      <c r="I391" s="81"/>
      <c r="J391" s="180">
        <f t="shared" si="36"/>
        <v>0</v>
      </c>
      <c r="K391" s="81"/>
      <c r="L391" s="180">
        <f t="shared" si="37"/>
        <v>0</v>
      </c>
      <c r="M391" s="81"/>
      <c r="N391" s="180">
        <f t="shared" si="38"/>
        <v>0</v>
      </c>
      <c r="O391" s="81"/>
      <c r="P391" s="180">
        <f t="shared" si="39"/>
        <v>0</v>
      </c>
      <c r="Q391" s="81"/>
      <c r="R391" s="180">
        <f t="shared" si="40"/>
        <v>0</v>
      </c>
      <c r="S391" s="81"/>
      <c r="T391" s="183">
        <f t="shared" si="41"/>
        <v>0</v>
      </c>
    </row>
    <row r="392" spans="2:20">
      <c r="B392" s="82"/>
      <c r="C392" s="83"/>
      <c r="D392" s="83"/>
      <c r="E392" s="80"/>
      <c r="F392" s="81"/>
      <c r="G392" s="81"/>
      <c r="H392" s="81"/>
      <c r="I392" s="81"/>
      <c r="J392" s="180">
        <f t="shared" si="36"/>
        <v>0</v>
      </c>
      <c r="K392" s="81"/>
      <c r="L392" s="180">
        <f t="shared" si="37"/>
        <v>0</v>
      </c>
      <c r="M392" s="81"/>
      <c r="N392" s="180">
        <f t="shared" si="38"/>
        <v>0</v>
      </c>
      <c r="O392" s="81"/>
      <c r="P392" s="180">
        <f t="shared" si="39"/>
        <v>0</v>
      </c>
      <c r="Q392" s="81"/>
      <c r="R392" s="180">
        <f t="shared" si="40"/>
        <v>0</v>
      </c>
      <c r="S392" s="81"/>
      <c r="T392" s="183">
        <f t="shared" si="41"/>
        <v>0</v>
      </c>
    </row>
    <row r="393" spans="2:20">
      <c r="B393" s="82"/>
      <c r="C393" s="83"/>
      <c r="D393" s="83"/>
      <c r="E393" s="80"/>
      <c r="F393" s="81"/>
      <c r="G393" s="81"/>
      <c r="H393" s="81"/>
      <c r="I393" s="81"/>
      <c r="J393" s="180">
        <f t="shared" si="36"/>
        <v>0</v>
      </c>
      <c r="K393" s="81"/>
      <c r="L393" s="180">
        <f t="shared" si="37"/>
        <v>0</v>
      </c>
      <c r="M393" s="81"/>
      <c r="N393" s="180">
        <f t="shared" si="38"/>
        <v>0</v>
      </c>
      <c r="O393" s="81"/>
      <c r="P393" s="180">
        <f t="shared" si="39"/>
        <v>0</v>
      </c>
      <c r="Q393" s="81"/>
      <c r="R393" s="180">
        <f t="shared" si="40"/>
        <v>0</v>
      </c>
      <c r="S393" s="81"/>
      <c r="T393" s="183">
        <f t="shared" si="41"/>
        <v>0</v>
      </c>
    </row>
    <row r="394" spans="2:20">
      <c r="B394" s="82"/>
      <c r="C394" s="83"/>
      <c r="D394" s="83"/>
      <c r="E394" s="80"/>
      <c r="F394" s="81"/>
      <c r="G394" s="81"/>
      <c r="H394" s="81"/>
      <c r="I394" s="81"/>
      <c r="J394" s="180">
        <f t="shared" si="36"/>
        <v>0</v>
      </c>
      <c r="K394" s="81"/>
      <c r="L394" s="180">
        <f t="shared" si="37"/>
        <v>0</v>
      </c>
      <c r="M394" s="81"/>
      <c r="N394" s="180">
        <f t="shared" si="38"/>
        <v>0</v>
      </c>
      <c r="O394" s="81"/>
      <c r="P394" s="180">
        <f t="shared" si="39"/>
        <v>0</v>
      </c>
      <c r="Q394" s="81"/>
      <c r="R394" s="180">
        <f t="shared" si="40"/>
        <v>0</v>
      </c>
      <c r="S394" s="81"/>
      <c r="T394" s="183">
        <f t="shared" si="41"/>
        <v>0</v>
      </c>
    </row>
    <row r="395" spans="2:20">
      <c r="B395" s="82"/>
      <c r="C395" s="83"/>
      <c r="D395" s="83"/>
      <c r="E395" s="80"/>
      <c r="F395" s="81"/>
      <c r="G395" s="81"/>
      <c r="H395" s="81"/>
      <c r="I395" s="81"/>
      <c r="J395" s="180">
        <f t="shared" si="36"/>
        <v>0</v>
      </c>
      <c r="K395" s="81"/>
      <c r="L395" s="180">
        <f t="shared" si="37"/>
        <v>0</v>
      </c>
      <c r="M395" s="81"/>
      <c r="N395" s="180">
        <f t="shared" si="38"/>
        <v>0</v>
      </c>
      <c r="O395" s="81"/>
      <c r="P395" s="180">
        <f t="shared" si="39"/>
        <v>0</v>
      </c>
      <c r="Q395" s="81"/>
      <c r="R395" s="180">
        <f t="shared" si="40"/>
        <v>0</v>
      </c>
      <c r="S395" s="81"/>
      <c r="T395" s="183">
        <f t="shared" si="41"/>
        <v>0</v>
      </c>
    </row>
    <row r="396" spans="2:20">
      <c r="B396" s="82"/>
      <c r="C396" s="83"/>
      <c r="D396" s="83"/>
      <c r="E396" s="80"/>
      <c r="F396" s="81"/>
      <c r="G396" s="81"/>
      <c r="H396" s="81"/>
      <c r="I396" s="81"/>
      <c r="J396" s="180">
        <f t="shared" si="36"/>
        <v>0</v>
      </c>
      <c r="K396" s="81"/>
      <c r="L396" s="180">
        <f t="shared" si="37"/>
        <v>0</v>
      </c>
      <c r="M396" s="81"/>
      <c r="N396" s="180">
        <f t="shared" si="38"/>
        <v>0</v>
      </c>
      <c r="O396" s="81"/>
      <c r="P396" s="180">
        <f t="shared" si="39"/>
        <v>0</v>
      </c>
      <c r="Q396" s="81"/>
      <c r="R396" s="180">
        <f t="shared" si="40"/>
        <v>0</v>
      </c>
      <c r="S396" s="81"/>
      <c r="T396" s="183">
        <f t="shared" si="41"/>
        <v>0</v>
      </c>
    </row>
    <row r="397" spans="2:20">
      <c r="B397" s="82"/>
      <c r="C397" s="83"/>
      <c r="D397" s="83"/>
      <c r="E397" s="80"/>
      <c r="F397" s="81"/>
      <c r="G397" s="81"/>
      <c r="H397" s="81"/>
      <c r="I397" s="81"/>
      <c r="J397" s="180">
        <f t="shared" si="36"/>
        <v>0</v>
      </c>
      <c r="K397" s="81"/>
      <c r="L397" s="180">
        <f t="shared" si="37"/>
        <v>0</v>
      </c>
      <c r="M397" s="81"/>
      <c r="N397" s="180">
        <f t="shared" si="38"/>
        <v>0</v>
      </c>
      <c r="O397" s="81"/>
      <c r="P397" s="180">
        <f t="shared" si="39"/>
        <v>0</v>
      </c>
      <c r="Q397" s="81"/>
      <c r="R397" s="180">
        <f t="shared" si="40"/>
        <v>0</v>
      </c>
      <c r="S397" s="81"/>
      <c r="T397" s="183">
        <f t="shared" si="41"/>
        <v>0</v>
      </c>
    </row>
    <row r="398" spans="2:20">
      <c r="B398" s="82"/>
      <c r="C398" s="83"/>
      <c r="D398" s="83"/>
      <c r="E398" s="80"/>
      <c r="F398" s="81"/>
      <c r="G398" s="81"/>
      <c r="H398" s="81"/>
      <c r="I398" s="81"/>
      <c r="J398" s="180">
        <f t="shared" si="36"/>
        <v>0</v>
      </c>
      <c r="K398" s="81"/>
      <c r="L398" s="180">
        <f t="shared" si="37"/>
        <v>0</v>
      </c>
      <c r="M398" s="81"/>
      <c r="N398" s="180">
        <f t="shared" si="38"/>
        <v>0</v>
      </c>
      <c r="O398" s="81"/>
      <c r="P398" s="180">
        <f t="shared" si="39"/>
        <v>0</v>
      </c>
      <c r="Q398" s="81"/>
      <c r="R398" s="180">
        <f t="shared" si="40"/>
        <v>0</v>
      </c>
      <c r="S398" s="81"/>
      <c r="T398" s="183">
        <f t="shared" si="41"/>
        <v>0</v>
      </c>
    </row>
    <row r="399" spans="2:20">
      <c r="B399" s="82"/>
      <c r="C399" s="83"/>
      <c r="D399" s="83"/>
      <c r="E399" s="80"/>
      <c r="F399" s="81"/>
      <c r="G399" s="81"/>
      <c r="H399" s="81"/>
      <c r="I399" s="81"/>
      <c r="J399" s="180">
        <f t="shared" si="36"/>
        <v>0</v>
      </c>
      <c r="K399" s="81"/>
      <c r="L399" s="180">
        <f t="shared" si="37"/>
        <v>0</v>
      </c>
      <c r="M399" s="81"/>
      <c r="N399" s="180">
        <f t="shared" si="38"/>
        <v>0</v>
      </c>
      <c r="O399" s="81"/>
      <c r="P399" s="180">
        <f t="shared" si="39"/>
        <v>0</v>
      </c>
      <c r="Q399" s="81"/>
      <c r="R399" s="180">
        <f t="shared" si="40"/>
        <v>0</v>
      </c>
      <c r="S399" s="81"/>
      <c r="T399" s="183">
        <f t="shared" si="41"/>
        <v>0</v>
      </c>
    </row>
    <row r="400" spans="2:20">
      <c r="B400" s="82"/>
      <c r="C400" s="83"/>
      <c r="D400" s="83"/>
      <c r="E400" s="80"/>
      <c r="F400" s="81"/>
      <c r="G400" s="81"/>
      <c r="H400" s="81"/>
      <c r="I400" s="81"/>
      <c r="J400" s="180">
        <f t="shared" si="36"/>
        <v>0</v>
      </c>
      <c r="K400" s="81"/>
      <c r="L400" s="180">
        <f t="shared" si="37"/>
        <v>0</v>
      </c>
      <c r="M400" s="81"/>
      <c r="N400" s="180">
        <f t="shared" si="38"/>
        <v>0</v>
      </c>
      <c r="O400" s="81"/>
      <c r="P400" s="180">
        <f t="shared" si="39"/>
        <v>0</v>
      </c>
      <c r="Q400" s="81"/>
      <c r="R400" s="180">
        <f t="shared" si="40"/>
        <v>0</v>
      </c>
      <c r="S400" s="81"/>
      <c r="T400" s="183">
        <f t="shared" si="41"/>
        <v>0</v>
      </c>
    </row>
    <row r="401" spans="2:20">
      <c r="B401" s="82"/>
      <c r="C401" s="83"/>
      <c r="D401" s="83"/>
      <c r="E401" s="80"/>
      <c r="F401" s="81"/>
      <c r="G401" s="81"/>
      <c r="H401" s="81"/>
      <c r="I401" s="81"/>
      <c r="J401" s="180">
        <f t="shared" si="36"/>
        <v>0</v>
      </c>
      <c r="K401" s="81"/>
      <c r="L401" s="180">
        <f t="shared" si="37"/>
        <v>0</v>
      </c>
      <c r="M401" s="81"/>
      <c r="N401" s="180">
        <f t="shared" si="38"/>
        <v>0</v>
      </c>
      <c r="O401" s="81"/>
      <c r="P401" s="180">
        <f t="shared" si="39"/>
        <v>0</v>
      </c>
      <c r="Q401" s="81"/>
      <c r="R401" s="180">
        <f t="shared" si="40"/>
        <v>0</v>
      </c>
      <c r="S401" s="81"/>
      <c r="T401" s="183">
        <f t="shared" si="41"/>
        <v>0</v>
      </c>
    </row>
    <row r="402" spans="2:20">
      <c r="B402" s="82"/>
      <c r="C402" s="83"/>
      <c r="D402" s="83"/>
      <c r="E402" s="80"/>
      <c r="F402" s="81"/>
      <c r="G402" s="81"/>
      <c r="H402" s="81"/>
      <c r="I402" s="81"/>
      <c r="J402" s="180">
        <f t="shared" si="36"/>
        <v>0</v>
      </c>
      <c r="K402" s="81"/>
      <c r="L402" s="180">
        <f t="shared" si="37"/>
        <v>0</v>
      </c>
      <c r="M402" s="81"/>
      <c r="N402" s="180">
        <f t="shared" si="38"/>
        <v>0</v>
      </c>
      <c r="O402" s="81"/>
      <c r="P402" s="180">
        <f t="shared" si="39"/>
        <v>0</v>
      </c>
      <c r="Q402" s="81"/>
      <c r="R402" s="180">
        <f t="shared" si="40"/>
        <v>0</v>
      </c>
      <c r="S402" s="81"/>
      <c r="T402" s="183">
        <f t="shared" si="41"/>
        <v>0</v>
      </c>
    </row>
    <row r="403" spans="2:20">
      <c r="B403" s="82"/>
      <c r="C403" s="83"/>
      <c r="D403" s="83"/>
      <c r="E403" s="80"/>
      <c r="F403" s="81"/>
      <c r="G403" s="81"/>
      <c r="H403" s="81"/>
      <c r="I403" s="81"/>
      <c r="J403" s="180">
        <f t="shared" si="36"/>
        <v>0</v>
      </c>
      <c r="K403" s="81"/>
      <c r="L403" s="180">
        <f t="shared" si="37"/>
        <v>0</v>
      </c>
      <c r="M403" s="81"/>
      <c r="N403" s="180">
        <f t="shared" si="38"/>
        <v>0</v>
      </c>
      <c r="O403" s="81"/>
      <c r="P403" s="180">
        <f t="shared" si="39"/>
        <v>0</v>
      </c>
      <c r="Q403" s="81"/>
      <c r="R403" s="180">
        <f t="shared" si="40"/>
        <v>0</v>
      </c>
      <c r="S403" s="81"/>
      <c r="T403" s="183">
        <f t="shared" si="41"/>
        <v>0</v>
      </c>
    </row>
    <row r="404" spans="2:20">
      <c r="B404" s="82"/>
      <c r="C404" s="83"/>
      <c r="D404" s="83"/>
      <c r="E404" s="80"/>
      <c r="F404" s="81"/>
      <c r="G404" s="81"/>
      <c r="H404" s="81"/>
      <c r="I404" s="81"/>
      <c r="J404" s="180">
        <f t="shared" si="36"/>
        <v>0</v>
      </c>
      <c r="K404" s="81"/>
      <c r="L404" s="180">
        <f t="shared" si="37"/>
        <v>0</v>
      </c>
      <c r="M404" s="81"/>
      <c r="N404" s="180">
        <f t="shared" si="38"/>
        <v>0</v>
      </c>
      <c r="O404" s="81"/>
      <c r="P404" s="180">
        <f t="shared" si="39"/>
        <v>0</v>
      </c>
      <c r="Q404" s="81"/>
      <c r="R404" s="180">
        <f t="shared" si="40"/>
        <v>0</v>
      </c>
      <c r="S404" s="81"/>
      <c r="T404" s="183">
        <f t="shared" si="41"/>
        <v>0</v>
      </c>
    </row>
    <row r="405" spans="2:20">
      <c r="B405" s="82"/>
      <c r="C405" s="83"/>
      <c r="D405" s="83"/>
      <c r="E405" s="80"/>
      <c r="F405" s="81"/>
      <c r="G405" s="81"/>
      <c r="H405" s="81"/>
      <c r="I405" s="81"/>
      <c r="J405" s="180">
        <f t="shared" si="36"/>
        <v>0</v>
      </c>
      <c r="K405" s="81"/>
      <c r="L405" s="180">
        <f t="shared" si="37"/>
        <v>0</v>
      </c>
      <c r="M405" s="81"/>
      <c r="N405" s="180">
        <f t="shared" si="38"/>
        <v>0</v>
      </c>
      <c r="O405" s="81"/>
      <c r="P405" s="180">
        <f t="shared" si="39"/>
        <v>0</v>
      </c>
      <c r="Q405" s="81"/>
      <c r="R405" s="180">
        <f t="shared" si="40"/>
        <v>0</v>
      </c>
      <c r="S405" s="81"/>
      <c r="T405" s="183">
        <f t="shared" si="41"/>
        <v>0</v>
      </c>
    </row>
    <row r="406" spans="2:20">
      <c r="B406" s="82"/>
      <c r="C406" s="83"/>
      <c r="D406" s="83"/>
      <c r="E406" s="80"/>
      <c r="F406" s="81"/>
      <c r="G406" s="81"/>
      <c r="H406" s="81"/>
      <c r="I406" s="81"/>
      <c r="J406" s="180">
        <f t="shared" si="36"/>
        <v>0</v>
      </c>
      <c r="K406" s="81"/>
      <c r="L406" s="180">
        <f t="shared" si="37"/>
        <v>0</v>
      </c>
      <c r="M406" s="81"/>
      <c r="N406" s="180">
        <f t="shared" si="38"/>
        <v>0</v>
      </c>
      <c r="O406" s="81"/>
      <c r="P406" s="180">
        <f t="shared" si="39"/>
        <v>0</v>
      </c>
      <c r="Q406" s="81"/>
      <c r="R406" s="180">
        <f t="shared" si="40"/>
        <v>0</v>
      </c>
      <c r="S406" s="81"/>
      <c r="T406" s="183">
        <f t="shared" si="41"/>
        <v>0</v>
      </c>
    </row>
    <row r="407" spans="2:20">
      <c r="B407" s="82"/>
      <c r="C407" s="83"/>
      <c r="D407" s="83"/>
      <c r="E407" s="80"/>
      <c r="F407" s="81"/>
      <c r="G407" s="81"/>
      <c r="H407" s="81"/>
      <c r="I407" s="81"/>
      <c r="J407" s="180">
        <f t="shared" si="36"/>
        <v>0</v>
      </c>
      <c r="K407" s="81"/>
      <c r="L407" s="180">
        <f t="shared" si="37"/>
        <v>0</v>
      </c>
      <c r="M407" s="81"/>
      <c r="N407" s="180">
        <f t="shared" si="38"/>
        <v>0</v>
      </c>
      <c r="O407" s="81"/>
      <c r="P407" s="180">
        <f t="shared" si="39"/>
        <v>0</v>
      </c>
      <c r="Q407" s="81"/>
      <c r="R407" s="180">
        <f t="shared" si="40"/>
        <v>0</v>
      </c>
      <c r="S407" s="81"/>
      <c r="T407" s="183">
        <f t="shared" si="41"/>
        <v>0</v>
      </c>
    </row>
    <row r="408" spans="2:20">
      <c r="B408" s="82"/>
      <c r="C408" s="83"/>
      <c r="D408" s="83"/>
      <c r="E408" s="80"/>
      <c r="F408" s="81"/>
      <c r="G408" s="81"/>
      <c r="H408" s="81"/>
      <c r="I408" s="81"/>
      <c r="J408" s="180">
        <f t="shared" si="36"/>
        <v>0</v>
      </c>
      <c r="K408" s="81"/>
      <c r="L408" s="180">
        <f t="shared" si="37"/>
        <v>0</v>
      </c>
      <c r="M408" s="81"/>
      <c r="N408" s="180">
        <f t="shared" si="38"/>
        <v>0</v>
      </c>
      <c r="O408" s="81"/>
      <c r="P408" s="180">
        <f t="shared" si="39"/>
        <v>0</v>
      </c>
      <c r="Q408" s="81"/>
      <c r="R408" s="180">
        <f t="shared" si="40"/>
        <v>0</v>
      </c>
      <c r="S408" s="81"/>
      <c r="T408" s="183">
        <f t="shared" si="41"/>
        <v>0</v>
      </c>
    </row>
    <row r="409" spans="2:20">
      <c r="B409" s="82"/>
      <c r="C409" s="83"/>
      <c r="D409" s="83"/>
      <c r="E409" s="80"/>
      <c r="F409" s="81"/>
      <c r="G409" s="81"/>
      <c r="H409" s="81"/>
      <c r="I409" s="81"/>
      <c r="J409" s="180">
        <f t="shared" si="36"/>
        <v>0</v>
      </c>
      <c r="K409" s="81"/>
      <c r="L409" s="180">
        <f t="shared" si="37"/>
        <v>0</v>
      </c>
      <c r="M409" s="81"/>
      <c r="N409" s="180">
        <f t="shared" si="38"/>
        <v>0</v>
      </c>
      <c r="O409" s="81"/>
      <c r="P409" s="180">
        <f t="shared" si="39"/>
        <v>0</v>
      </c>
      <c r="Q409" s="81"/>
      <c r="R409" s="180">
        <f t="shared" si="40"/>
        <v>0</v>
      </c>
      <c r="S409" s="81"/>
      <c r="T409" s="183">
        <f t="shared" si="41"/>
        <v>0</v>
      </c>
    </row>
    <row r="410" spans="2:20">
      <c r="B410" s="82"/>
      <c r="C410" s="83"/>
      <c r="D410" s="83"/>
      <c r="E410" s="80"/>
      <c r="F410" s="81"/>
      <c r="G410" s="81"/>
      <c r="H410" s="81"/>
      <c r="I410" s="81"/>
      <c r="J410" s="180">
        <f t="shared" si="36"/>
        <v>0</v>
      </c>
      <c r="K410" s="81"/>
      <c r="L410" s="180">
        <f t="shared" si="37"/>
        <v>0</v>
      </c>
      <c r="M410" s="81"/>
      <c r="N410" s="180">
        <f t="shared" si="38"/>
        <v>0</v>
      </c>
      <c r="O410" s="81"/>
      <c r="P410" s="180">
        <f t="shared" si="39"/>
        <v>0</v>
      </c>
      <c r="Q410" s="81"/>
      <c r="R410" s="180">
        <f t="shared" si="40"/>
        <v>0</v>
      </c>
      <c r="S410" s="81"/>
      <c r="T410" s="183">
        <f t="shared" si="41"/>
        <v>0</v>
      </c>
    </row>
    <row r="411" spans="2:20">
      <c r="B411" s="82"/>
      <c r="C411" s="83"/>
      <c r="D411" s="83"/>
      <c r="E411" s="80"/>
      <c r="F411" s="81"/>
      <c r="G411" s="81"/>
      <c r="H411" s="81"/>
      <c r="I411" s="81"/>
      <c r="J411" s="180">
        <f t="shared" si="36"/>
        <v>0</v>
      </c>
      <c r="K411" s="81"/>
      <c r="L411" s="180">
        <f t="shared" si="37"/>
        <v>0</v>
      </c>
      <c r="M411" s="81"/>
      <c r="N411" s="180">
        <f t="shared" si="38"/>
        <v>0</v>
      </c>
      <c r="O411" s="81"/>
      <c r="P411" s="180">
        <f t="shared" si="39"/>
        <v>0</v>
      </c>
      <c r="Q411" s="81"/>
      <c r="R411" s="180">
        <f t="shared" si="40"/>
        <v>0</v>
      </c>
      <c r="S411" s="81"/>
      <c r="T411" s="183">
        <f t="shared" si="41"/>
        <v>0</v>
      </c>
    </row>
    <row r="412" spans="2:20">
      <c r="B412" s="82"/>
      <c r="C412" s="83"/>
      <c r="D412" s="83"/>
      <c r="E412" s="80"/>
      <c r="F412" s="81"/>
      <c r="G412" s="81"/>
      <c r="H412" s="81"/>
      <c r="I412" s="81"/>
      <c r="J412" s="180">
        <f t="shared" si="36"/>
        <v>0</v>
      </c>
      <c r="K412" s="81"/>
      <c r="L412" s="180">
        <f t="shared" si="37"/>
        <v>0</v>
      </c>
      <c r="M412" s="81"/>
      <c r="N412" s="180">
        <f t="shared" si="38"/>
        <v>0</v>
      </c>
      <c r="O412" s="81"/>
      <c r="P412" s="180">
        <f t="shared" si="39"/>
        <v>0</v>
      </c>
      <c r="Q412" s="81"/>
      <c r="R412" s="180">
        <f t="shared" si="40"/>
        <v>0</v>
      </c>
      <c r="S412" s="81"/>
      <c r="T412" s="183">
        <f t="shared" si="41"/>
        <v>0</v>
      </c>
    </row>
    <row r="413" spans="2:20">
      <c r="B413" s="82"/>
      <c r="C413" s="83"/>
      <c r="D413" s="83"/>
      <c r="E413" s="80"/>
      <c r="F413" s="81"/>
      <c r="G413" s="81"/>
      <c r="H413" s="81"/>
      <c r="I413" s="81"/>
      <c r="J413" s="180">
        <f t="shared" si="36"/>
        <v>0</v>
      </c>
      <c r="K413" s="81"/>
      <c r="L413" s="180">
        <f t="shared" si="37"/>
        <v>0</v>
      </c>
      <c r="M413" s="81"/>
      <c r="N413" s="180">
        <f t="shared" si="38"/>
        <v>0</v>
      </c>
      <c r="O413" s="81"/>
      <c r="P413" s="180">
        <f t="shared" si="39"/>
        <v>0</v>
      </c>
      <c r="Q413" s="81"/>
      <c r="R413" s="180">
        <f t="shared" si="40"/>
        <v>0</v>
      </c>
      <c r="S413" s="81"/>
      <c r="T413" s="183">
        <f t="shared" si="41"/>
        <v>0</v>
      </c>
    </row>
    <row r="414" spans="2:20">
      <c r="B414" s="82"/>
      <c r="C414" s="83"/>
      <c r="D414" s="83"/>
      <c r="E414" s="80"/>
      <c r="F414" s="81"/>
      <c r="G414" s="81"/>
      <c r="H414" s="81"/>
      <c r="I414" s="81"/>
      <c r="J414" s="180">
        <f t="shared" si="36"/>
        <v>0</v>
      </c>
      <c r="K414" s="81"/>
      <c r="L414" s="180">
        <f t="shared" si="37"/>
        <v>0</v>
      </c>
      <c r="M414" s="81"/>
      <c r="N414" s="180">
        <f t="shared" si="38"/>
        <v>0</v>
      </c>
      <c r="O414" s="81"/>
      <c r="P414" s="180">
        <f t="shared" si="39"/>
        <v>0</v>
      </c>
      <c r="Q414" s="81"/>
      <c r="R414" s="180">
        <f t="shared" si="40"/>
        <v>0</v>
      </c>
      <c r="S414" s="81"/>
      <c r="T414" s="183">
        <f t="shared" si="41"/>
        <v>0</v>
      </c>
    </row>
    <row r="415" spans="2:20">
      <c r="B415" s="82"/>
      <c r="C415" s="83"/>
      <c r="D415" s="83"/>
      <c r="E415" s="80"/>
      <c r="F415" s="81"/>
      <c r="G415" s="81"/>
      <c r="H415" s="81"/>
      <c r="I415" s="81"/>
      <c r="J415" s="180">
        <f t="shared" si="36"/>
        <v>0</v>
      </c>
      <c r="K415" s="81"/>
      <c r="L415" s="180">
        <f t="shared" si="37"/>
        <v>0</v>
      </c>
      <c r="M415" s="81"/>
      <c r="N415" s="180">
        <f t="shared" si="38"/>
        <v>0</v>
      </c>
      <c r="O415" s="81"/>
      <c r="P415" s="180">
        <f t="shared" si="39"/>
        <v>0</v>
      </c>
      <c r="Q415" s="81"/>
      <c r="R415" s="180">
        <f t="shared" si="40"/>
        <v>0</v>
      </c>
      <c r="S415" s="81"/>
      <c r="T415" s="183">
        <f t="shared" si="41"/>
        <v>0</v>
      </c>
    </row>
    <row r="416" spans="2:20">
      <c r="B416" s="82"/>
      <c r="C416" s="83"/>
      <c r="D416" s="83"/>
      <c r="E416" s="80"/>
      <c r="F416" s="81"/>
      <c r="G416" s="81"/>
      <c r="H416" s="81"/>
      <c r="I416" s="81"/>
      <c r="J416" s="180">
        <f t="shared" si="36"/>
        <v>0</v>
      </c>
      <c r="K416" s="81"/>
      <c r="L416" s="180">
        <f t="shared" si="37"/>
        <v>0</v>
      </c>
      <c r="M416" s="81"/>
      <c r="N416" s="180">
        <f t="shared" si="38"/>
        <v>0</v>
      </c>
      <c r="O416" s="81"/>
      <c r="P416" s="180">
        <f t="shared" si="39"/>
        <v>0</v>
      </c>
      <c r="Q416" s="81"/>
      <c r="R416" s="180">
        <f t="shared" si="40"/>
        <v>0</v>
      </c>
      <c r="S416" s="81"/>
      <c r="T416" s="183">
        <f t="shared" si="41"/>
        <v>0</v>
      </c>
    </row>
    <row r="417" spans="2:20">
      <c r="B417" s="82"/>
      <c r="C417" s="83"/>
      <c r="D417" s="83"/>
      <c r="E417" s="80"/>
      <c r="F417" s="81"/>
      <c r="G417" s="81"/>
      <c r="H417" s="81"/>
      <c r="I417" s="81"/>
      <c r="J417" s="180">
        <f t="shared" si="36"/>
        <v>0</v>
      </c>
      <c r="K417" s="81"/>
      <c r="L417" s="180">
        <f t="shared" si="37"/>
        <v>0</v>
      </c>
      <c r="M417" s="81"/>
      <c r="N417" s="180">
        <f t="shared" si="38"/>
        <v>0</v>
      </c>
      <c r="O417" s="81"/>
      <c r="P417" s="180">
        <f t="shared" si="39"/>
        <v>0</v>
      </c>
      <c r="Q417" s="81"/>
      <c r="R417" s="180">
        <f t="shared" si="40"/>
        <v>0</v>
      </c>
      <c r="S417" s="81"/>
      <c r="T417" s="183">
        <f t="shared" si="41"/>
        <v>0</v>
      </c>
    </row>
    <row r="418" spans="2:20">
      <c r="B418" s="82"/>
      <c r="C418" s="83"/>
      <c r="D418" s="83"/>
      <c r="E418" s="80"/>
      <c r="F418" s="81"/>
      <c r="G418" s="81"/>
      <c r="H418" s="81"/>
      <c r="I418" s="81"/>
      <c r="J418" s="180">
        <f t="shared" si="36"/>
        <v>0</v>
      </c>
      <c r="K418" s="81"/>
      <c r="L418" s="180">
        <f t="shared" si="37"/>
        <v>0</v>
      </c>
      <c r="M418" s="81"/>
      <c r="N418" s="180">
        <f t="shared" si="38"/>
        <v>0</v>
      </c>
      <c r="O418" s="81"/>
      <c r="P418" s="180">
        <f t="shared" si="39"/>
        <v>0</v>
      </c>
      <c r="Q418" s="81"/>
      <c r="R418" s="180">
        <f t="shared" si="40"/>
        <v>0</v>
      </c>
      <c r="S418" s="81"/>
      <c r="T418" s="183">
        <f t="shared" si="41"/>
        <v>0</v>
      </c>
    </row>
    <row r="419" spans="2:20">
      <c r="B419" s="82"/>
      <c r="C419" s="83"/>
      <c r="D419" s="83"/>
      <c r="E419" s="80"/>
      <c r="F419" s="81"/>
      <c r="G419" s="81"/>
      <c r="H419" s="81"/>
      <c r="I419" s="81"/>
      <c r="J419" s="180">
        <f t="shared" si="36"/>
        <v>0</v>
      </c>
      <c r="K419" s="81"/>
      <c r="L419" s="180">
        <f t="shared" si="37"/>
        <v>0</v>
      </c>
      <c r="M419" s="81"/>
      <c r="N419" s="180">
        <f t="shared" si="38"/>
        <v>0</v>
      </c>
      <c r="O419" s="81"/>
      <c r="P419" s="180">
        <f t="shared" si="39"/>
        <v>0</v>
      </c>
      <c r="Q419" s="81"/>
      <c r="R419" s="180">
        <f t="shared" si="40"/>
        <v>0</v>
      </c>
      <c r="S419" s="81"/>
      <c r="T419" s="183">
        <f t="shared" si="41"/>
        <v>0</v>
      </c>
    </row>
    <row r="420" spans="2:20">
      <c r="B420" s="82"/>
      <c r="C420" s="83"/>
      <c r="D420" s="83"/>
      <c r="E420" s="80"/>
      <c r="F420" s="81"/>
      <c r="G420" s="81"/>
      <c r="H420" s="81"/>
      <c r="I420" s="81"/>
      <c r="J420" s="180">
        <f t="shared" si="36"/>
        <v>0</v>
      </c>
      <c r="K420" s="81"/>
      <c r="L420" s="180">
        <f t="shared" si="37"/>
        <v>0</v>
      </c>
      <c r="M420" s="81"/>
      <c r="N420" s="180">
        <f t="shared" si="38"/>
        <v>0</v>
      </c>
      <c r="O420" s="81"/>
      <c r="P420" s="180">
        <f t="shared" si="39"/>
        <v>0</v>
      </c>
      <c r="Q420" s="81"/>
      <c r="R420" s="180">
        <f t="shared" si="40"/>
        <v>0</v>
      </c>
      <c r="S420" s="81"/>
      <c r="T420" s="183">
        <f t="shared" si="41"/>
        <v>0</v>
      </c>
    </row>
    <row r="421" spans="2:20">
      <c r="B421" s="82"/>
      <c r="C421" s="83"/>
      <c r="D421" s="83"/>
      <c r="E421" s="80"/>
      <c r="F421" s="81"/>
      <c r="G421" s="81"/>
      <c r="H421" s="81"/>
      <c r="I421" s="81"/>
      <c r="J421" s="180">
        <f t="shared" si="36"/>
        <v>0</v>
      </c>
      <c r="K421" s="81"/>
      <c r="L421" s="180">
        <f t="shared" si="37"/>
        <v>0</v>
      </c>
      <c r="M421" s="81"/>
      <c r="N421" s="180">
        <f t="shared" si="38"/>
        <v>0</v>
      </c>
      <c r="O421" s="81"/>
      <c r="P421" s="180">
        <f t="shared" si="39"/>
        <v>0</v>
      </c>
      <c r="Q421" s="81"/>
      <c r="R421" s="180">
        <f t="shared" si="40"/>
        <v>0</v>
      </c>
      <c r="S421" s="81"/>
      <c r="T421" s="183">
        <f t="shared" si="41"/>
        <v>0</v>
      </c>
    </row>
    <row r="422" spans="2:20">
      <c r="B422" s="82"/>
      <c r="C422" s="83"/>
      <c r="D422" s="83"/>
      <c r="E422" s="80"/>
      <c r="F422" s="81"/>
      <c r="G422" s="81"/>
      <c r="H422" s="81"/>
      <c r="I422" s="81"/>
      <c r="J422" s="180">
        <f t="shared" si="36"/>
        <v>0</v>
      </c>
      <c r="K422" s="81"/>
      <c r="L422" s="180">
        <f t="shared" si="37"/>
        <v>0</v>
      </c>
      <c r="M422" s="81"/>
      <c r="N422" s="180">
        <f t="shared" si="38"/>
        <v>0</v>
      </c>
      <c r="O422" s="81"/>
      <c r="P422" s="180">
        <f t="shared" si="39"/>
        <v>0</v>
      </c>
      <c r="Q422" s="81"/>
      <c r="R422" s="180">
        <f t="shared" si="40"/>
        <v>0</v>
      </c>
      <c r="S422" s="81"/>
      <c r="T422" s="183">
        <f t="shared" si="41"/>
        <v>0</v>
      </c>
    </row>
    <row r="423" spans="2:20">
      <c r="B423" s="82"/>
      <c r="C423" s="83"/>
      <c r="D423" s="83"/>
      <c r="E423" s="80"/>
      <c r="F423" s="81"/>
      <c r="G423" s="81"/>
      <c r="H423" s="81"/>
      <c r="I423" s="81"/>
      <c r="J423" s="180">
        <f t="shared" si="36"/>
        <v>0</v>
      </c>
      <c r="K423" s="81"/>
      <c r="L423" s="180">
        <f t="shared" si="37"/>
        <v>0</v>
      </c>
      <c r="M423" s="81"/>
      <c r="N423" s="180">
        <f t="shared" si="38"/>
        <v>0</v>
      </c>
      <c r="O423" s="81"/>
      <c r="P423" s="180">
        <f t="shared" si="39"/>
        <v>0</v>
      </c>
      <c r="Q423" s="81"/>
      <c r="R423" s="180">
        <f t="shared" si="40"/>
        <v>0</v>
      </c>
      <c r="S423" s="81"/>
      <c r="T423" s="183">
        <f t="shared" si="41"/>
        <v>0</v>
      </c>
    </row>
    <row r="424" spans="2:20">
      <c r="B424" s="82"/>
      <c r="C424" s="83"/>
      <c r="D424" s="83"/>
      <c r="E424" s="80"/>
      <c r="F424" s="81"/>
      <c r="G424" s="81"/>
      <c r="H424" s="81"/>
      <c r="I424" s="81"/>
      <c r="J424" s="180">
        <f t="shared" si="36"/>
        <v>0</v>
      </c>
      <c r="K424" s="81"/>
      <c r="L424" s="180">
        <f t="shared" si="37"/>
        <v>0</v>
      </c>
      <c r="M424" s="81"/>
      <c r="N424" s="180">
        <f t="shared" si="38"/>
        <v>0</v>
      </c>
      <c r="O424" s="81"/>
      <c r="P424" s="180">
        <f t="shared" si="39"/>
        <v>0</v>
      </c>
      <c r="Q424" s="81"/>
      <c r="R424" s="180">
        <f t="shared" si="40"/>
        <v>0</v>
      </c>
      <c r="S424" s="81"/>
      <c r="T424" s="183">
        <f t="shared" si="41"/>
        <v>0</v>
      </c>
    </row>
    <row r="425" spans="2:20">
      <c r="B425" s="82"/>
      <c r="C425" s="83"/>
      <c r="D425" s="83"/>
      <c r="E425" s="80"/>
      <c r="F425" s="81"/>
      <c r="G425" s="81"/>
      <c r="H425" s="81"/>
      <c r="I425" s="81"/>
      <c r="J425" s="180">
        <f t="shared" si="36"/>
        <v>0</v>
      </c>
      <c r="K425" s="81"/>
      <c r="L425" s="180">
        <f t="shared" si="37"/>
        <v>0</v>
      </c>
      <c r="M425" s="81"/>
      <c r="N425" s="180">
        <f t="shared" si="38"/>
        <v>0</v>
      </c>
      <c r="O425" s="81"/>
      <c r="P425" s="180">
        <f t="shared" si="39"/>
        <v>0</v>
      </c>
      <c r="Q425" s="81"/>
      <c r="R425" s="180">
        <f t="shared" si="40"/>
        <v>0</v>
      </c>
      <c r="S425" s="81"/>
      <c r="T425" s="183">
        <f t="shared" si="41"/>
        <v>0</v>
      </c>
    </row>
    <row r="426" spans="2:20">
      <c r="B426" s="82"/>
      <c r="C426" s="83"/>
      <c r="D426" s="83"/>
      <c r="E426" s="80"/>
      <c r="F426" s="81"/>
      <c r="G426" s="81"/>
      <c r="H426" s="81"/>
      <c r="I426" s="81"/>
      <c r="J426" s="180">
        <f t="shared" si="36"/>
        <v>0</v>
      </c>
      <c r="K426" s="81"/>
      <c r="L426" s="180">
        <f t="shared" si="37"/>
        <v>0</v>
      </c>
      <c r="M426" s="81"/>
      <c r="N426" s="180">
        <f t="shared" si="38"/>
        <v>0</v>
      </c>
      <c r="O426" s="81"/>
      <c r="P426" s="180">
        <f t="shared" si="39"/>
        <v>0</v>
      </c>
      <c r="Q426" s="81"/>
      <c r="R426" s="180">
        <f t="shared" si="40"/>
        <v>0</v>
      </c>
      <c r="S426" s="81"/>
      <c r="T426" s="183">
        <f t="shared" si="41"/>
        <v>0</v>
      </c>
    </row>
    <row r="427" spans="2:20">
      <c r="B427" s="82"/>
      <c r="C427" s="83"/>
      <c r="D427" s="83"/>
      <c r="E427" s="80"/>
      <c r="F427" s="81"/>
      <c r="G427" s="81"/>
      <c r="H427" s="81"/>
      <c r="I427" s="81"/>
      <c r="J427" s="180">
        <f t="shared" si="36"/>
        <v>0</v>
      </c>
      <c r="K427" s="81"/>
      <c r="L427" s="180">
        <f t="shared" si="37"/>
        <v>0</v>
      </c>
      <c r="M427" s="81"/>
      <c r="N427" s="180">
        <f t="shared" si="38"/>
        <v>0</v>
      </c>
      <c r="O427" s="81"/>
      <c r="P427" s="180">
        <f t="shared" si="39"/>
        <v>0</v>
      </c>
      <c r="Q427" s="81"/>
      <c r="R427" s="180">
        <f t="shared" si="40"/>
        <v>0</v>
      </c>
      <c r="S427" s="81"/>
      <c r="T427" s="183">
        <f t="shared" si="41"/>
        <v>0</v>
      </c>
    </row>
    <row r="428" spans="2:20">
      <c r="B428" s="82"/>
      <c r="C428" s="83"/>
      <c r="D428" s="83"/>
      <c r="E428" s="80"/>
      <c r="F428" s="81"/>
      <c r="G428" s="81"/>
      <c r="H428" s="81"/>
      <c r="I428" s="81"/>
      <c r="J428" s="180">
        <f t="shared" si="36"/>
        <v>0</v>
      </c>
      <c r="K428" s="81"/>
      <c r="L428" s="180">
        <f t="shared" si="37"/>
        <v>0</v>
      </c>
      <c r="M428" s="81"/>
      <c r="N428" s="180">
        <f t="shared" si="38"/>
        <v>0</v>
      </c>
      <c r="O428" s="81"/>
      <c r="P428" s="180">
        <f t="shared" si="39"/>
        <v>0</v>
      </c>
      <c r="Q428" s="81"/>
      <c r="R428" s="180">
        <f t="shared" si="40"/>
        <v>0</v>
      </c>
      <c r="S428" s="81"/>
      <c r="T428" s="183">
        <f t="shared" si="41"/>
        <v>0</v>
      </c>
    </row>
    <row r="429" spans="2:20">
      <c r="B429" s="82"/>
      <c r="C429" s="83"/>
      <c r="D429" s="83"/>
      <c r="E429" s="80"/>
      <c r="F429" s="81"/>
      <c r="G429" s="81"/>
      <c r="H429" s="81"/>
      <c r="I429" s="81"/>
      <c r="J429" s="180">
        <f t="shared" si="36"/>
        <v>0</v>
      </c>
      <c r="K429" s="81"/>
      <c r="L429" s="180">
        <f t="shared" si="37"/>
        <v>0</v>
      </c>
      <c r="M429" s="81"/>
      <c r="N429" s="180">
        <f t="shared" si="38"/>
        <v>0</v>
      </c>
      <c r="O429" s="81"/>
      <c r="P429" s="180">
        <f t="shared" si="39"/>
        <v>0</v>
      </c>
      <c r="Q429" s="81"/>
      <c r="R429" s="180">
        <f t="shared" si="40"/>
        <v>0</v>
      </c>
      <c r="S429" s="81"/>
      <c r="T429" s="183">
        <f t="shared" si="41"/>
        <v>0</v>
      </c>
    </row>
    <row r="430" spans="2:20">
      <c r="B430" s="82"/>
      <c r="C430" s="83"/>
      <c r="D430" s="83"/>
      <c r="E430" s="80"/>
      <c r="F430" s="81"/>
      <c r="G430" s="81"/>
      <c r="H430" s="81"/>
      <c r="I430" s="81"/>
      <c r="J430" s="180">
        <f t="shared" si="36"/>
        <v>0</v>
      </c>
      <c r="K430" s="81"/>
      <c r="L430" s="180">
        <f t="shared" si="37"/>
        <v>0</v>
      </c>
      <c r="M430" s="81"/>
      <c r="N430" s="180">
        <f t="shared" si="38"/>
        <v>0</v>
      </c>
      <c r="O430" s="81"/>
      <c r="P430" s="180">
        <f t="shared" si="39"/>
        <v>0</v>
      </c>
      <c r="Q430" s="81"/>
      <c r="R430" s="180">
        <f t="shared" si="40"/>
        <v>0</v>
      </c>
      <c r="S430" s="81"/>
      <c r="T430" s="183">
        <f t="shared" si="41"/>
        <v>0</v>
      </c>
    </row>
    <row r="431" spans="2:20">
      <c r="B431" s="82"/>
      <c r="C431" s="83"/>
      <c r="D431" s="83"/>
      <c r="E431" s="80"/>
      <c r="F431" s="81"/>
      <c r="G431" s="81"/>
      <c r="H431" s="81"/>
      <c r="I431" s="81"/>
      <c r="J431" s="180">
        <f t="shared" si="36"/>
        <v>0</v>
      </c>
      <c r="K431" s="81"/>
      <c r="L431" s="180">
        <f t="shared" si="37"/>
        <v>0</v>
      </c>
      <c r="M431" s="81"/>
      <c r="N431" s="180">
        <f t="shared" si="38"/>
        <v>0</v>
      </c>
      <c r="O431" s="81"/>
      <c r="P431" s="180">
        <f t="shared" si="39"/>
        <v>0</v>
      </c>
      <c r="Q431" s="81"/>
      <c r="R431" s="180">
        <f t="shared" si="40"/>
        <v>0</v>
      </c>
      <c r="S431" s="81"/>
      <c r="T431" s="183">
        <f t="shared" si="41"/>
        <v>0</v>
      </c>
    </row>
    <row r="432" spans="2:20">
      <c r="B432" s="82"/>
      <c r="C432" s="83"/>
      <c r="D432" s="83"/>
      <c r="E432" s="80"/>
      <c r="F432" s="81"/>
      <c r="G432" s="81"/>
      <c r="H432" s="81"/>
      <c r="I432" s="81"/>
      <c r="J432" s="180">
        <f t="shared" si="36"/>
        <v>0</v>
      </c>
      <c r="K432" s="81"/>
      <c r="L432" s="180">
        <f t="shared" si="37"/>
        <v>0</v>
      </c>
      <c r="M432" s="81"/>
      <c r="N432" s="180">
        <f t="shared" si="38"/>
        <v>0</v>
      </c>
      <c r="O432" s="81"/>
      <c r="P432" s="180">
        <f t="shared" si="39"/>
        <v>0</v>
      </c>
      <c r="Q432" s="81"/>
      <c r="R432" s="180">
        <f t="shared" si="40"/>
        <v>0</v>
      </c>
      <c r="S432" s="81"/>
      <c r="T432" s="183">
        <f t="shared" si="41"/>
        <v>0</v>
      </c>
    </row>
    <row r="433" spans="2:20">
      <c r="B433" s="82"/>
      <c r="C433" s="83"/>
      <c r="D433" s="83"/>
      <c r="E433" s="80"/>
      <c r="F433" s="81"/>
      <c r="G433" s="81"/>
      <c r="H433" s="81"/>
      <c r="I433" s="81"/>
      <c r="J433" s="180">
        <f t="shared" si="36"/>
        <v>0</v>
      </c>
      <c r="K433" s="81"/>
      <c r="L433" s="180">
        <f t="shared" si="37"/>
        <v>0</v>
      </c>
      <c r="M433" s="81"/>
      <c r="N433" s="180">
        <f t="shared" si="38"/>
        <v>0</v>
      </c>
      <c r="O433" s="81"/>
      <c r="P433" s="180">
        <f t="shared" si="39"/>
        <v>0</v>
      </c>
      <c r="Q433" s="81"/>
      <c r="R433" s="180">
        <f t="shared" si="40"/>
        <v>0</v>
      </c>
      <c r="S433" s="81"/>
      <c r="T433" s="183">
        <f t="shared" si="41"/>
        <v>0</v>
      </c>
    </row>
    <row r="434" spans="2:20">
      <c r="B434" s="82"/>
      <c r="C434" s="83"/>
      <c r="D434" s="83"/>
      <c r="E434" s="80"/>
      <c r="F434" s="81"/>
      <c r="G434" s="81"/>
      <c r="H434" s="81"/>
      <c r="I434" s="81"/>
      <c r="J434" s="180">
        <f t="shared" si="36"/>
        <v>0</v>
      </c>
      <c r="K434" s="81"/>
      <c r="L434" s="180">
        <f t="shared" si="37"/>
        <v>0</v>
      </c>
      <c r="M434" s="81"/>
      <c r="N434" s="180">
        <f t="shared" si="38"/>
        <v>0</v>
      </c>
      <c r="O434" s="81"/>
      <c r="P434" s="180">
        <f t="shared" si="39"/>
        <v>0</v>
      </c>
      <c r="Q434" s="81"/>
      <c r="R434" s="180">
        <f t="shared" si="40"/>
        <v>0</v>
      </c>
      <c r="S434" s="81"/>
      <c r="T434" s="183">
        <f t="shared" si="41"/>
        <v>0</v>
      </c>
    </row>
    <row r="435" spans="2:20">
      <c r="B435" s="82"/>
      <c r="C435" s="83"/>
      <c r="D435" s="83"/>
      <c r="E435" s="80"/>
      <c r="F435" s="81"/>
      <c r="G435" s="81"/>
      <c r="H435" s="81"/>
      <c r="I435" s="81"/>
      <c r="J435" s="180">
        <f t="shared" si="36"/>
        <v>0</v>
      </c>
      <c r="K435" s="81"/>
      <c r="L435" s="180">
        <f t="shared" si="37"/>
        <v>0</v>
      </c>
      <c r="M435" s="81"/>
      <c r="N435" s="180">
        <f t="shared" si="38"/>
        <v>0</v>
      </c>
      <c r="O435" s="81"/>
      <c r="P435" s="180">
        <f t="shared" si="39"/>
        <v>0</v>
      </c>
      <c r="Q435" s="81"/>
      <c r="R435" s="180">
        <f t="shared" si="40"/>
        <v>0</v>
      </c>
      <c r="S435" s="81"/>
      <c r="T435" s="183">
        <f t="shared" si="41"/>
        <v>0</v>
      </c>
    </row>
    <row r="436" spans="2:20">
      <c r="B436" s="82"/>
      <c r="C436" s="83"/>
      <c r="D436" s="83"/>
      <c r="E436" s="80"/>
      <c r="F436" s="81"/>
      <c r="G436" s="81"/>
      <c r="H436" s="81"/>
      <c r="I436" s="81"/>
      <c r="J436" s="180">
        <f t="shared" si="36"/>
        <v>0</v>
      </c>
      <c r="K436" s="81"/>
      <c r="L436" s="180">
        <f t="shared" si="37"/>
        <v>0</v>
      </c>
      <c r="M436" s="81"/>
      <c r="N436" s="180">
        <f t="shared" si="38"/>
        <v>0</v>
      </c>
      <c r="O436" s="81"/>
      <c r="P436" s="180">
        <f t="shared" si="39"/>
        <v>0</v>
      </c>
      <c r="Q436" s="81"/>
      <c r="R436" s="180">
        <f t="shared" si="40"/>
        <v>0</v>
      </c>
      <c r="S436" s="81"/>
      <c r="T436" s="183">
        <f t="shared" si="41"/>
        <v>0</v>
      </c>
    </row>
    <row r="437" spans="2:20">
      <c r="B437" s="82"/>
      <c r="C437" s="83"/>
      <c r="D437" s="83"/>
      <c r="E437" s="80"/>
      <c r="F437" s="81"/>
      <c r="G437" s="81"/>
      <c r="H437" s="81"/>
      <c r="I437" s="81"/>
      <c r="J437" s="180">
        <f t="shared" si="36"/>
        <v>0</v>
      </c>
      <c r="K437" s="81"/>
      <c r="L437" s="180">
        <f t="shared" si="37"/>
        <v>0</v>
      </c>
      <c r="M437" s="81"/>
      <c r="N437" s="180">
        <f t="shared" si="38"/>
        <v>0</v>
      </c>
      <c r="O437" s="81"/>
      <c r="P437" s="180">
        <f t="shared" si="39"/>
        <v>0</v>
      </c>
      <c r="Q437" s="81"/>
      <c r="R437" s="180">
        <f t="shared" si="40"/>
        <v>0</v>
      </c>
      <c r="S437" s="81"/>
      <c r="T437" s="183">
        <f t="shared" si="41"/>
        <v>0</v>
      </c>
    </row>
    <row r="438" spans="2:20">
      <c r="B438" s="82"/>
      <c r="C438" s="83"/>
      <c r="D438" s="83"/>
      <c r="E438" s="80"/>
      <c r="F438" s="81"/>
      <c r="G438" s="81"/>
      <c r="H438" s="81"/>
      <c r="I438" s="81"/>
      <c r="J438" s="180">
        <f t="shared" si="36"/>
        <v>0</v>
      </c>
      <c r="K438" s="81"/>
      <c r="L438" s="180">
        <f t="shared" si="37"/>
        <v>0</v>
      </c>
      <c r="M438" s="81"/>
      <c r="N438" s="180">
        <f t="shared" si="38"/>
        <v>0</v>
      </c>
      <c r="O438" s="81"/>
      <c r="P438" s="180">
        <f t="shared" si="39"/>
        <v>0</v>
      </c>
      <c r="Q438" s="81"/>
      <c r="R438" s="180">
        <f t="shared" si="40"/>
        <v>0</v>
      </c>
      <c r="S438" s="81"/>
      <c r="T438" s="183">
        <f t="shared" si="41"/>
        <v>0</v>
      </c>
    </row>
    <row r="439" spans="2:20">
      <c r="B439" s="82"/>
      <c r="C439" s="83"/>
      <c r="D439" s="83"/>
      <c r="E439" s="80"/>
      <c r="F439" s="81"/>
      <c r="G439" s="81"/>
      <c r="H439" s="81"/>
      <c r="I439" s="81"/>
      <c r="J439" s="180">
        <f t="shared" si="36"/>
        <v>0</v>
      </c>
      <c r="K439" s="81"/>
      <c r="L439" s="180">
        <f t="shared" si="37"/>
        <v>0</v>
      </c>
      <c r="M439" s="81"/>
      <c r="N439" s="180">
        <f t="shared" si="38"/>
        <v>0</v>
      </c>
      <c r="O439" s="81"/>
      <c r="P439" s="180">
        <f t="shared" si="39"/>
        <v>0</v>
      </c>
      <c r="Q439" s="81"/>
      <c r="R439" s="180">
        <f t="shared" si="40"/>
        <v>0</v>
      </c>
      <c r="S439" s="81"/>
      <c r="T439" s="183">
        <f t="shared" si="41"/>
        <v>0</v>
      </c>
    </row>
    <row r="440" spans="2:20">
      <c r="B440" s="82"/>
      <c r="C440" s="83"/>
      <c r="D440" s="83"/>
      <c r="E440" s="80"/>
      <c r="F440" s="81"/>
      <c r="G440" s="81"/>
      <c r="H440" s="81"/>
      <c r="I440" s="81"/>
      <c r="J440" s="180">
        <f t="shared" si="36"/>
        <v>0</v>
      </c>
      <c r="K440" s="81"/>
      <c r="L440" s="180">
        <f t="shared" si="37"/>
        <v>0</v>
      </c>
      <c r="M440" s="81"/>
      <c r="N440" s="180">
        <f t="shared" si="38"/>
        <v>0</v>
      </c>
      <c r="O440" s="81"/>
      <c r="P440" s="180">
        <f t="shared" si="39"/>
        <v>0</v>
      </c>
      <c r="Q440" s="81"/>
      <c r="R440" s="180">
        <f t="shared" si="40"/>
        <v>0</v>
      </c>
      <c r="S440" s="81"/>
      <c r="T440" s="183">
        <f t="shared" si="41"/>
        <v>0</v>
      </c>
    </row>
    <row r="441" spans="2:20">
      <c r="B441" s="82"/>
      <c r="C441" s="83"/>
      <c r="D441" s="83"/>
      <c r="E441" s="80"/>
      <c r="F441" s="81"/>
      <c r="G441" s="81"/>
      <c r="H441" s="81"/>
      <c r="I441" s="81"/>
      <c r="J441" s="180">
        <f t="shared" si="36"/>
        <v>0</v>
      </c>
      <c r="K441" s="81"/>
      <c r="L441" s="180">
        <f t="shared" si="37"/>
        <v>0</v>
      </c>
      <c r="M441" s="81"/>
      <c r="N441" s="180">
        <f t="shared" si="38"/>
        <v>0</v>
      </c>
      <c r="O441" s="81"/>
      <c r="P441" s="180">
        <f t="shared" si="39"/>
        <v>0</v>
      </c>
      <c r="Q441" s="81"/>
      <c r="R441" s="180">
        <f t="shared" si="40"/>
        <v>0</v>
      </c>
      <c r="S441" s="81"/>
      <c r="T441" s="183">
        <f t="shared" si="41"/>
        <v>0</v>
      </c>
    </row>
    <row r="442" spans="2:20">
      <c r="B442" s="82"/>
      <c r="C442" s="83"/>
      <c r="D442" s="83"/>
      <c r="E442" s="80"/>
      <c r="F442" s="81"/>
      <c r="G442" s="81"/>
      <c r="H442" s="81"/>
      <c r="I442" s="81"/>
      <c r="J442" s="180">
        <f t="shared" si="36"/>
        <v>0</v>
      </c>
      <c r="K442" s="81"/>
      <c r="L442" s="180">
        <f t="shared" si="37"/>
        <v>0</v>
      </c>
      <c r="M442" s="81"/>
      <c r="N442" s="180">
        <f t="shared" si="38"/>
        <v>0</v>
      </c>
      <c r="O442" s="81"/>
      <c r="P442" s="180">
        <f t="shared" si="39"/>
        <v>0</v>
      </c>
      <c r="Q442" s="81"/>
      <c r="R442" s="180">
        <f t="shared" si="40"/>
        <v>0</v>
      </c>
      <c r="S442" s="81"/>
      <c r="T442" s="183">
        <f t="shared" si="41"/>
        <v>0</v>
      </c>
    </row>
    <row r="443" spans="2:20">
      <c r="B443" s="82"/>
      <c r="C443" s="83"/>
      <c r="D443" s="83"/>
      <c r="E443" s="80"/>
      <c r="F443" s="81"/>
      <c r="G443" s="81"/>
      <c r="H443" s="81"/>
      <c r="I443" s="81"/>
      <c r="J443" s="180">
        <f t="shared" si="36"/>
        <v>0</v>
      </c>
      <c r="K443" s="81"/>
      <c r="L443" s="180">
        <f t="shared" si="37"/>
        <v>0</v>
      </c>
      <c r="M443" s="81"/>
      <c r="N443" s="180">
        <f t="shared" si="38"/>
        <v>0</v>
      </c>
      <c r="O443" s="81"/>
      <c r="P443" s="180">
        <f t="shared" si="39"/>
        <v>0</v>
      </c>
      <c r="Q443" s="81"/>
      <c r="R443" s="180">
        <f t="shared" si="40"/>
        <v>0</v>
      </c>
      <c r="S443" s="81"/>
      <c r="T443" s="183">
        <f t="shared" si="41"/>
        <v>0</v>
      </c>
    </row>
    <row r="444" spans="2:20">
      <c r="B444" s="82"/>
      <c r="C444" s="83"/>
      <c r="D444" s="83"/>
      <c r="E444" s="80"/>
      <c r="F444" s="81"/>
      <c r="G444" s="81"/>
      <c r="H444" s="81"/>
      <c r="I444" s="81"/>
      <c r="J444" s="180">
        <f t="shared" si="36"/>
        <v>0</v>
      </c>
      <c r="K444" s="81"/>
      <c r="L444" s="180">
        <f t="shared" si="37"/>
        <v>0</v>
      </c>
      <c r="M444" s="81"/>
      <c r="N444" s="180">
        <f t="shared" si="38"/>
        <v>0</v>
      </c>
      <c r="O444" s="81"/>
      <c r="P444" s="180">
        <f t="shared" si="39"/>
        <v>0</v>
      </c>
      <c r="Q444" s="81"/>
      <c r="R444" s="180">
        <f t="shared" si="40"/>
        <v>0</v>
      </c>
      <c r="S444" s="81"/>
      <c r="T444" s="183">
        <f t="shared" si="41"/>
        <v>0</v>
      </c>
    </row>
    <row r="445" spans="2:20">
      <c r="B445" s="82"/>
      <c r="C445" s="83"/>
      <c r="D445" s="83"/>
      <c r="E445" s="80"/>
      <c r="F445" s="81"/>
      <c r="G445" s="81"/>
      <c r="H445" s="81"/>
      <c r="I445" s="81"/>
      <c r="J445" s="180">
        <f t="shared" si="36"/>
        <v>0</v>
      </c>
      <c r="K445" s="81"/>
      <c r="L445" s="180">
        <f t="shared" si="37"/>
        <v>0</v>
      </c>
      <c r="M445" s="81"/>
      <c r="N445" s="180">
        <f t="shared" si="38"/>
        <v>0</v>
      </c>
      <c r="O445" s="81"/>
      <c r="P445" s="180">
        <f t="shared" si="39"/>
        <v>0</v>
      </c>
      <c r="Q445" s="81"/>
      <c r="R445" s="180">
        <f t="shared" si="40"/>
        <v>0</v>
      </c>
      <c r="S445" s="81"/>
      <c r="T445" s="183">
        <f t="shared" si="41"/>
        <v>0</v>
      </c>
    </row>
    <row r="446" spans="2:20">
      <c r="B446" s="82"/>
      <c r="C446" s="83"/>
      <c r="D446" s="83"/>
      <c r="E446" s="80"/>
      <c r="F446" s="81"/>
      <c r="G446" s="81"/>
      <c r="H446" s="81"/>
      <c r="I446" s="81"/>
      <c r="J446" s="180">
        <f t="shared" si="36"/>
        <v>0</v>
      </c>
      <c r="K446" s="81"/>
      <c r="L446" s="180">
        <f t="shared" si="37"/>
        <v>0</v>
      </c>
      <c r="M446" s="81"/>
      <c r="N446" s="180">
        <f t="shared" si="38"/>
        <v>0</v>
      </c>
      <c r="O446" s="81"/>
      <c r="P446" s="180">
        <f t="shared" si="39"/>
        <v>0</v>
      </c>
      <c r="Q446" s="81"/>
      <c r="R446" s="180">
        <f t="shared" si="40"/>
        <v>0</v>
      </c>
      <c r="S446" s="81"/>
      <c r="T446" s="183">
        <f t="shared" si="41"/>
        <v>0</v>
      </c>
    </row>
    <row r="447" spans="2:20">
      <c r="B447" s="82"/>
      <c r="C447" s="83"/>
      <c r="D447" s="83"/>
      <c r="E447" s="80"/>
      <c r="F447" s="81"/>
      <c r="G447" s="81"/>
      <c r="H447" s="81"/>
      <c r="I447" s="81"/>
      <c r="J447" s="180">
        <f t="shared" si="36"/>
        <v>0</v>
      </c>
      <c r="K447" s="81"/>
      <c r="L447" s="180">
        <f t="shared" si="37"/>
        <v>0</v>
      </c>
      <c r="M447" s="81"/>
      <c r="N447" s="180">
        <f t="shared" si="38"/>
        <v>0</v>
      </c>
      <c r="O447" s="81"/>
      <c r="P447" s="180">
        <f t="shared" si="39"/>
        <v>0</v>
      </c>
      <c r="Q447" s="81"/>
      <c r="R447" s="180">
        <f t="shared" si="40"/>
        <v>0</v>
      </c>
      <c r="S447" s="81"/>
      <c r="T447" s="183">
        <f t="shared" si="41"/>
        <v>0</v>
      </c>
    </row>
    <row r="448" spans="2:20">
      <c r="B448" s="82"/>
      <c r="C448" s="83"/>
      <c r="D448" s="83"/>
      <c r="E448" s="80"/>
      <c r="F448" s="81"/>
      <c r="G448" s="81"/>
      <c r="H448" s="81"/>
      <c r="I448" s="81"/>
      <c r="J448" s="180">
        <f t="shared" si="36"/>
        <v>0</v>
      </c>
      <c r="K448" s="81"/>
      <c r="L448" s="180">
        <f t="shared" si="37"/>
        <v>0</v>
      </c>
      <c r="M448" s="81"/>
      <c r="N448" s="180">
        <f t="shared" si="38"/>
        <v>0</v>
      </c>
      <c r="O448" s="81"/>
      <c r="P448" s="180">
        <f t="shared" si="39"/>
        <v>0</v>
      </c>
      <c r="Q448" s="81"/>
      <c r="R448" s="180">
        <f t="shared" si="40"/>
        <v>0</v>
      </c>
      <c r="S448" s="81"/>
      <c r="T448" s="183">
        <f t="shared" si="41"/>
        <v>0</v>
      </c>
    </row>
    <row r="449" spans="2:20">
      <c r="B449" s="82"/>
      <c r="C449" s="83"/>
      <c r="D449" s="83"/>
      <c r="E449" s="80"/>
      <c r="F449" s="81"/>
      <c r="G449" s="81"/>
      <c r="H449" s="81"/>
      <c r="I449" s="81"/>
      <c r="J449" s="180">
        <f t="shared" si="36"/>
        <v>0</v>
      </c>
      <c r="K449" s="81"/>
      <c r="L449" s="180">
        <f t="shared" si="37"/>
        <v>0</v>
      </c>
      <c r="M449" s="81"/>
      <c r="N449" s="180">
        <f t="shared" si="38"/>
        <v>0</v>
      </c>
      <c r="O449" s="81"/>
      <c r="P449" s="180">
        <f t="shared" si="39"/>
        <v>0</v>
      </c>
      <c r="Q449" s="81"/>
      <c r="R449" s="180">
        <f t="shared" si="40"/>
        <v>0</v>
      </c>
      <c r="S449" s="81"/>
      <c r="T449" s="183">
        <f t="shared" si="41"/>
        <v>0</v>
      </c>
    </row>
    <row r="450" spans="2:20">
      <c r="B450" s="82"/>
      <c r="C450" s="83"/>
      <c r="D450" s="83"/>
      <c r="E450" s="80"/>
      <c r="F450" s="81"/>
      <c r="G450" s="81"/>
      <c r="H450" s="81"/>
      <c r="I450" s="81"/>
      <c r="J450" s="180">
        <f t="shared" si="36"/>
        <v>0</v>
      </c>
      <c r="K450" s="81"/>
      <c r="L450" s="180">
        <f t="shared" si="37"/>
        <v>0</v>
      </c>
      <c r="M450" s="81"/>
      <c r="N450" s="180">
        <f t="shared" si="38"/>
        <v>0</v>
      </c>
      <c r="O450" s="81"/>
      <c r="P450" s="180">
        <f t="shared" si="39"/>
        <v>0</v>
      </c>
      <c r="Q450" s="81"/>
      <c r="R450" s="180">
        <f t="shared" si="40"/>
        <v>0</v>
      </c>
      <c r="S450" s="81"/>
      <c r="T450" s="183">
        <f t="shared" si="41"/>
        <v>0</v>
      </c>
    </row>
    <row r="451" spans="2:20">
      <c r="B451" s="82"/>
      <c r="C451" s="83"/>
      <c r="D451" s="83"/>
      <c r="E451" s="80"/>
      <c r="F451" s="81"/>
      <c r="G451" s="81"/>
      <c r="H451" s="81"/>
      <c r="I451" s="81"/>
      <c r="J451" s="180">
        <f t="shared" si="36"/>
        <v>0</v>
      </c>
      <c r="K451" s="81"/>
      <c r="L451" s="180">
        <f t="shared" si="37"/>
        <v>0</v>
      </c>
      <c r="M451" s="81"/>
      <c r="N451" s="180">
        <f t="shared" si="38"/>
        <v>0</v>
      </c>
      <c r="O451" s="81"/>
      <c r="P451" s="180">
        <f t="shared" si="39"/>
        <v>0</v>
      </c>
      <c r="Q451" s="81"/>
      <c r="R451" s="180">
        <f t="shared" si="40"/>
        <v>0</v>
      </c>
      <c r="S451" s="81"/>
      <c r="T451" s="183">
        <f t="shared" si="41"/>
        <v>0</v>
      </c>
    </row>
    <row r="452" spans="2:20">
      <c r="B452" s="82"/>
      <c r="C452" s="83"/>
      <c r="D452" s="83"/>
      <c r="E452" s="80"/>
      <c r="F452" s="81"/>
      <c r="G452" s="81"/>
      <c r="H452" s="81"/>
      <c r="I452" s="81"/>
      <c r="J452" s="180">
        <f t="shared" si="36"/>
        <v>0</v>
      </c>
      <c r="K452" s="81"/>
      <c r="L452" s="180">
        <f t="shared" si="37"/>
        <v>0</v>
      </c>
      <c r="M452" s="81"/>
      <c r="N452" s="180">
        <f t="shared" si="38"/>
        <v>0</v>
      </c>
      <c r="O452" s="81"/>
      <c r="P452" s="180">
        <f t="shared" si="39"/>
        <v>0</v>
      </c>
      <c r="Q452" s="81"/>
      <c r="R452" s="180">
        <f t="shared" si="40"/>
        <v>0</v>
      </c>
      <c r="S452" s="81"/>
      <c r="T452" s="183">
        <f t="shared" si="41"/>
        <v>0</v>
      </c>
    </row>
    <row r="453" spans="2:20">
      <c r="B453" s="82"/>
      <c r="C453" s="83"/>
      <c r="D453" s="83"/>
      <c r="E453" s="80"/>
      <c r="F453" s="81"/>
      <c r="G453" s="81"/>
      <c r="H453" s="81"/>
      <c r="I453" s="81"/>
      <c r="J453" s="180">
        <f t="shared" si="36"/>
        <v>0</v>
      </c>
      <c r="K453" s="81"/>
      <c r="L453" s="180">
        <f t="shared" si="37"/>
        <v>0</v>
      </c>
      <c r="M453" s="81"/>
      <c r="N453" s="180">
        <f t="shared" si="38"/>
        <v>0</v>
      </c>
      <c r="O453" s="81"/>
      <c r="P453" s="180">
        <f t="shared" si="39"/>
        <v>0</v>
      </c>
      <c r="Q453" s="81"/>
      <c r="R453" s="180">
        <f t="shared" si="40"/>
        <v>0</v>
      </c>
      <c r="S453" s="81"/>
      <c r="T453" s="183">
        <f t="shared" si="41"/>
        <v>0</v>
      </c>
    </row>
    <row r="454" spans="2:20">
      <c r="B454" s="82"/>
      <c r="C454" s="83"/>
      <c r="D454" s="83"/>
      <c r="E454" s="80"/>
      <c r="F454" s="81"/>
      <c r="G454" s="81"/>
      <c r="H454" s="81"/>
      <c r="I454" s="81"/>
      <c r="J454" s="180">
        <f t="shared" ref="J454:J495" si="42">I454*IF(D454,FE_VoitureED/D454,0)</f>
        <v>0</v>
      </c>
      <c r="K454" s="81"/>
      <c r="L454" s="180">
        <f t="shared" ref="L454:L495" si="43">K454*IF(D454,FE_VUS/D454,0)</f>
        <v>0</v>
      </c>
      <c r="M454" s="81"/>
      <c r="N454" s="180">
        <f t="shared" ref="N454:N495" si="44">M454*IF(D454,FE_Electrique/D454,0)</f>
        <v>0</v>
      </c>
      <c r="O454" s="81"/>
      <c r="P454" s="180">
        <f t="shared" ref="P454:P495" si="45">O454*IF(D454,FE_Hybride/D454,0)</f>
        <v>0</v>
      </c>
      <c r="Q454" s="81"/>
      <c r="R454" s="180">
        <f t="shared" ref="R454:R495" si="46">Q454*IF(D454,FE_Moto/D454,0)</f>
        <v>0</v>
      </c>
      <c r="S454" s="81"/>
      <c r="T454" s="183">
        <f t="shared" ref="T454:T495" si="47">E454*FE_Metro+F454*FE_Marche+G454*FE_BusUrbain+H454*FE_Train+I454*IF(D454,FE_VoitureED/D454,0)+K454*IF(D454,FE_VUS/D454,0)+M454*IF(D454,FE_Electrique/D454,0)+O454*IF(D454,FE_Hybride/D454,0)+Q454*IF(D454,FE_Moto/D454,0)+S454*FE_Avion</f>
        <v>0</v>
      </c>
    </row>
    <row r="455" spans="2:20">
      <c r="B455" s="82"/>
      <c r="C455" s="83"/>
      <c r="D455" s="83"/>
      <c r="E455" s="80"/>
      <c r="F455" s="81"/>
      <c r="G455" s="81"/>
      <c r="H455" s="81"/>
      <c r="I455" s="81"/>
      <c r="J455" s="180">
        <f t="shared" si="42"/>
        <v>0</v>
      </c>
      <c r="K455" s="81"/>
      <c r="L455" s="180">
        <f t="shared" si="43"/>
        <v>0</v>
      </c>
      <c r="M455" s="81"/>
      <c r="N455" s="180">
        <f t="shared" si="44"/>
        <v>0</v>
      </c>
      <c r="O455" s="81"/>
      <c r="P455" s="180">
        <f t="shared" si="45"/>
        <v>0</v>
      </c>
      <c r="Q455" s="81"/>
      <c r="R455" s="180">
        <f t="shared" si="46"/>
        <v>0</v>
      </c>
      <c r="S455" s="81"/>
      <c r="T455" s="183">
        <f t="shared" si="47"/>
        <v>0</v>
      </c>
    </row>
    <row r="456" spans="2:20">
      <c r="B456" s="82"/>
      <c r="C456" s="83"/>
      <c r="D456" s="83"/>
      <c r="E456" s="80"/>
      <c r="F456" s="81"/>
      <c r="G456" s="81"/>
      <c r="H456" s="81"/>
      <c r="I456" s="81"/>
      <c r="J456" s="180">
        <f t="shared" si="42"/>
        <v>0</v>
      </c>
      <c r="K456" s="81"/>
      <c r="L456" s="180">
        <f t="shared" si="43"/>
        <v>0</v>
      </c>
      <c r="M456" s="81"/>
      <c r="N456" s="180">
        <f t="shared" si="44"/>
        <v>0</v>
      </c>
      <c r="O456" s="81"/>
      <c r="P456" s="180">
        <f t="shared" si="45"/>
        <v>0</v>
      </c>
      <c r="Q456" s="81"/>
      <c r="R456" s="180">
        <f t="shared" si="46"/>
        <v>0</v>
      </c>
      <c r="S456" s="81"/>
      <c r="T456" s="183">
        <f t="shared" si="47"/>
        <v>0</v>
      </c>
    </row>
    <row r="457" spans="2:20">
      <c r="B457" s="82"/>
      <c r="C457" s="83"/>
      <c r="D457" s="83"/>
      <c r="E457" s="80"/>
      <c r="F457" s="81"/>
      <c r="G457" s="81"/>
      <c r="H457" s="81"/>
      <c r="I457" s="81"/>
      <c r="J457" s="180">
        <f t="shared" si="42"/>
        <v>0</v>
      </c>
      <c r="K457" s="81"/>
      <c r="L457" s="180">
        <f t="shared" si="43"/>
        <v>0</v>
      </c>
      <c r="M457" s="81"/>
      <c r="N457" s="180">
        <f t="shared" si="44"/>
        <v>0</v>
      </c>
      <c r="O457" s="81"/>
      <c r="P457" s="180">
        <f t="shared" si="45"/>
        <v>0</v>
      </c>
      <c r="Q457" s="81"/>
      <c r="R457" s="180">
        <f t="shared" si="46"/>
        <v>0</v>
      </c>
      <c r="S457" s="81"/>
      <c r="T457" s="183">
        <f t="shared" si="47"/>
        <v>0</v>
      </c>
    </row>
    <row r="458" spans="2:20">
      <c r="B458" s="82"/>
      <c r="C458" s="83"/>
      <c r="D458" s="83"/>
      <c r="E458" s="80"/>
      <c r="F458" s="81"/>
      <c r="G458" s="81"/>
      <c r="H458" s="81"/>
      <c r="I458" s="81"/>
      <c r="J458" s="180">
        <f t="shared" si="42"/>
        <v>0</v>
      </c>
      <c r="K458" s="81"/>
      <c r="L458" s="180">
        <f t="shared" si="43"/>
        <v>0</v>
      </c>
      <c r="M458" s="81"/>
      <c r="N458" s="180">
        <f t="shared" si="44"/>
        <v>0</v>
      </c>
      <c r="O458" s="81"/>
      <c r="P458" s="180">
        <f t="shared" si="45"/>
        <v>0</v>
      </c>
      <c r="Q458" s="81"/>
      <c r="R458" s="180">
        <f t="shared" si="46"/>
        <v>0</v>
      </c>
      <c r="S458" s="81"/>
      <c r="T458" s="183">
        <f t="shared" si="47"/>
        <v>0</v>
      </c>
    </row>
    <row r="459" spans="2:20">
      <c r="B459" s="82"/>
      <c r="C459" s="83"/>
      <c r="D459" s="83"/>
      <c r="E459" s="80"/>
      <c r="F459" s="81"/>
      <c r="G459" s="81"/>
      <c r="H459" s="81"/>
      <c r="I459" s="81"/>
      <c r="J459" s="180">
        <f t="shared" si="42"/>
        <v>0</v>
      </c>
      <c r="K459" s="81"/>
      <c r="L459" s="180">
        <f t="shared" si="43"/>
        <v>0</v>
      </c>
      <c r="M459" s="81"/>
      <c r="N459" s="180">
        <f t="shared" si="44"/>
        <v>0</v>
      </c>
      <c r="O459" s="81"/>
      <c r="P459" s="180">
        <f t="shared" si="45"/>
        <v>0</v>
      </c>
      <c r="Q459" s="81"/>
      <c r="R459" s="180">
        <f t="shared" si="46"/>
        <v>0</v>
      </c>
      <c r="S459" s="81"/>
      <c r="T459" s="183">
        <f t="shared" si="47"/>
        <v>0</v>
      </c>
    </row>
    <row r="460" spans="2:20">
      <c r="B460" s="82"/>
      <c r="C460" s="83"/>
      <c r="D460" s="83"/>
      <c r="E460" s="80"/>
      <c r="F460" s="81"/>
      <c r="G460" s="81"/>
      <c r="H460" s="81"/>
      <c r="I460" s="81"/>
      <c r="J460" s="180">
        <f t="shared" si="42"/>
        <v>0</v>
      </c>
      <c r="K460" s="81"/>
      <c r="L460" s="180">
        <f t="shared" si="43"/>
        <v>0</v>
      </c>
      <c r="M460" s="81"/>
      <c r="N460" s="180">
        <f t="shared" si="44"/>
        <v>0</v>
      </c>
      <c r="O460" s="81"/>
      <c r="P460" s="180">
        <f t="shared" si="45"/>
        <v>0</v>
      </c>
      <c r="Q460" s="81"/>
      <c r="R460" s="180">
        <f t="shared" si="46"/>
        <v>0</v>
      </c>
      <c r="S460" s="81"/>
      <c r="T460" s="183">
        <f t="shared" si="47"/>
        <v>0</v>
      </c>
    </row>
    <row r="461" spans="2:20">
      <c r="B461" s="82"/>
      <c r="C461" s="83"/>
      <c r="D461" s="83"/>
      <c r="E461" s="80"/>
      <c r="F461" s="81"/>
      <c r="G461" s="81"/>
      <c r="H461" s="81"/>
      <c r="I461" s="81"/>
      <c r="J461" s="180">
        <f t="shared" si="42"/>
        <v>0</v>
      </c>
      <c r="K461" s="81"/>
      <c r="L461" s="180">
        <f t="shared" si="43"/>
        <v>0</v>
      </c>
      <c r="M461" s="81"/>
      <c r="N461" s="180">
        <f t="shared" si="44"/>
        <v>0</v>
      </c>
      <c r="O461" s="81"/>
      <c r="P461" s="180">
        <f t="shared" si="45"/>
        <v>0</v>
      </c>
      <c r="Q461" s="81"/>
      <c r="R461" s="180">
        <f t="shared" si="46"/>
        <v>0</v>
      </c>
      <c r="S461" s="81"/>
      <c r="T461" s="183">
        <f t="shared" si="47"/>
        <v>0</v>
      </c>
    </row>
    <row r="462" spans="2:20">
      <c r="B462" s="82"/>
      <c r="C462" s="83"/>
      <c r="D462" s="83"/>
      <c r="E462" s="80"/>
      <c r="F462" s="81"/>
      <c r="G462" s="81"/>
      <c r="H462" s="81"/>
      <c r="I462" s="81"/>
      <c r="J462" s="180">
        <f t="shared" si="42"/>
        <v>0</v>
      </c>
      <c r="K462" s="81"/>
      <c r="L462" s="180">
        <f t="shared" si="43"/>
        <v>0</v>
      </c>
      <c r="M462" s="81"/>
      <c r="N462" s="180">
        <f t="shared" si="44"/>
        <v>0</v>
      </c>
      <c r="O462" s="81"/>
      <c r="P462" s="180">
        <f t="shared" si="45"/>
        <v>0</v>
      </c>
      <c r="Q462" s="81"/>
      <c r="R462" s="180">
        <f t="shared" si="46"/>
        <v>0</v>
      </c>
      <c r="S462" s="81"/>
      <c r="T462" s="183">
        <f t="shared" si="47"/>
        <v>0</v>
      </c>
    </row>
    <row r="463" spans="2:20">
      <c r="B463" s="82"/>
      <c r="C463" s="83"/>
      <c r="D463" s="83"/>
      <c r="E463" s="80"/>
      <c r="F463" s="81"/>
      <c r="G463" s="81"/>
      <c r="H463" s="81"/>
      <c r="I463" s="81"/>
      <c r="J463" s="180">
        <f t="shared" si="42"/>
        <v>0</v>
      </c>
      <c r="K463" s="81"/>
      <c r="L463" s="180">
        <f t="shared" si="43"/>
        <v>0</v>
      </c>
      <c r="M463" s="81"/>
      <c r="N463" s="180">
        <f t="shared" si="44"/>
        <v>0</v>
      </c>
      <c r="O463" s="81"/>
      <c r="P463" s="180">
        <f t="shared" si="45"/>
        <v>0</v>
      </c>
      <c r="Q463" s="81"/>
      <c r="R463" s="180">
        <f t="shared" si="46"/>
        <v>0</v>
      </c>
      <c r="S463" s="81"/>
      <c r="T463" s="183">
        <f t="shared" si="47"/>
        <v>0</v>
      </c>
    </row>
    <row r="464" spans="2:20">
      <c r="B464" s="82"/>
      <c r="C464" s="83"/>
      <c r="D464" s="83"/>
      <c r="E464" s="80"/>
      <c r="F464" s="81"/>
      <c r="G464" s="81"/>
      <c r="H464" s="81"/>
      <c r="I464" s="81"/>
      <c r="J464" s="180">
        <f t="shared" si="42"/>
        <v>0</v>
      </c>
      <c r="K464" s="81"/>
      <c r="L464" s="180">
        <f t="shared" si="43"/>
        <v>0</v>
      </c>
      <c r="M464" s="81"/>
      <c r="N464" s="180">
        <f t="shared" si="44"/>
        <v>0</v>
      </c>
      <c r="O464" s="81"/>
      <c r="P464" s="180">
        <f t="shared" si="45"/>
        <v>0</v>
      </c>
      <c r="Q464" s="81"/>
      <c r="R464" s="180">
        <f t="shared" si="46"/>
        <v>0</v>
      </c>
      <c r="S464" s="81"/>
      <c r="T464" s="183">
        <f t="shared" si="47"/>
        <v>0</v>
      </c>
    </row>
    <row r="465" spans="2:20">
      <c r="B465" s="82"/>
      <c r="C465" s="83"/>
      <c r="D465" s="83"/>
      <c r="E465" s="80"/>
      <c r="F465" s="81"/>
      <c r="G465" s="81"/>
      <c r="H465" s="81"/>
      <c r="I465" s="81"/>
      <c r="J465" s="180">
        <f t="shared" si="42"/>
        <v>0</v>
      </c>
      <c r="K465" s="81"/>
      <c r="L465" s="180">
        <f t="shared" si="43"/>
        <v>0</v>
      </c>
      <c r="M465" s="81"/>
      <c r="N465" s="180">
        <f t="shared" si="44"/>
        <v>0</v>
      </c>
      <c r="O465" s="81"/>
      <c r="P465" s="180">
        <f t="shared" si="45"/>
        <v>0</v>
      </c>
      <c r="Q465" s="81"/>
      <c r="R465" s="180">
        <f t="shared" si="46"/>
        <v>0</v>
      </c>
      <c r="S465" s="81"/>
      <c r="T465" s="183">
        <f t="shared" si="47"/>
        <v>0</v>
      </c>
    </row>
    <row r="466" spans="2:20">
      <c r="B466" s="82"/>
      <c r="C466" s="83"/>
      <c r="D466" s="83"/>
      <c r="E466" s="80"/>
      <c r="F466" s="81"/>
      <c r="G466" s="81"/>
      <c r="H466" s="81"/>
      <c r="I466" s="81"/>
      <c r="J466" s="180">
        <f t="shared" si="42"/>
        <v>0</v>
      </c>
      <c r="K466" s="81"/>
      <c r="L466" s="180">
        <f t="shared" si="43"/>
        <v>0</v>
      </c>
      <c r="M466" s="81"/>
      <c r="N466" s="180">
        <f t="shared" si="44"/>
        <v>0</v>
      </c>
      <c r="O466" s="81"/>
      <c r="P466" s="180">
        <f t="shared" si="45"/>
        <v>0</v>
      </c>
      <c r="Q466" s="81"/>
      <c r="R466" s="180">
        <f t="shared" si="46"/>
        <v>0</v>
      </c>
      <c r="S466" s="81"/>
      <c r="T466" s="183">
        <f t="shared" si="47"/>
        <v>0</v>
      </c>
    </row>
    <row r="467" spans="2:20">
      <c r="B467" s="82"/>
      <c r="C467" s="83"/>
      <c r="D467" s="83"/>
      <c r="E467" s="80"/>
      <c r="F467" s="81"/>
      <c r="G467" s="81"/>
      <c r="H467" s="81"/>
      <c r="I467" s="81"/>
      <c r="J467" s="180">
        <f t="shared" si="42"/>
        <v>0</v>
      </c>
      <c r="K467" s="81"/>
      <c r="L467" s="180">
        <f t="shared" si="43"/>
        <v>0</v>
      </c>
      <c r="M467" s="81"/>
      <c r="N467" s="180">
        <f t="shared" si="44"/>
        <v>0</v>
      </c>
      <c r="O467" s="81"/>
      <c r="P467" s="180">
        <f t="shared" si="45"/>
        <v>0</v>
      </c>
      <c r="Q467" s="81"/>
      <c r="R467" s="180">
        <f t="shared" si="46"/>
        <v>0</v>
      </c>
      <c r="S467" s="81"/>
      <c r="T467" s="183">
        <f t="shared" si="47"/>
        <v>0</v>
      </c>
    </row>
    <row r="468" spans="2:20">
      <c r="B468" s="82"/>
      <c r="C468" s="83"/>
      <c r="D468" s="83"/>
      <c r="E468" s="80"/>
      <c r="F468" s="81"/>
      <c r="G468" s="81"/>
      <c r="H468" s="81"/>
      <c r="I468" s="81"/>
      <c r="J468" s="180">
        <f t="shared" si="42"/>
        <v>0</v>
      </c>
      <c r="K468" s="81"/>
      <c r="L468" s="180">
        <f t="shared" si="43"/>
        <v>0</v>
      </c>
      <c r="M468" s="81"/>
      <c r="N468" s="180">
        <f t="shared" si="44"/>
        <v>0</v>
      </c>
      <c r="O468" s="81"/>
      <c r="P468" s="180">
        <f t="shared" si="45"/>
        <v>0</v>
      </c>
      <c r="Q468" s="81"/>
      <c r="R468" s="180">
        <f t="shared" si="46"/>
        <v>0</v>
      </c>
      <c r="S468" s="81"/>
      <c r="T468" s="183">
        <f t="shared" si="47"/>
        <v>0</v>
      </c>
    </row>
    <row r="469" spans="2:20">
      <c r="B469" s="82"/>
      <c r="C469" s="83"/>
      <c r="D469" s="83"/>
      <c r="E469" s="80"/>
      <c r="F469" s="81"/>
      <c r="G469" s="81"/>
      <c r="H469" s="81"/>
      <c r="I469" s="81"/>
      <c r="J469" s="180">
        <f t="shared" si="42"/>
        <v>0</v>
      </c>
      <c r="K469" s="81"/>
      <c r="L469" s="180">
        <f t="shared" si="43"/>
        <v>0</v>
      </c>
      <c r="M469" s="81"/>
      <c r="N469" s="180">
        <f t="shared" si="44"/>
        <v>0</v>
      </c>
      <c r="O469" s="81"/>
      <c r="P469" s="180">
        <f t="shared" si="45"/>
        <v>0</v>
      </c>
      <c r="Q469" s="81"/>
      <c r="R469" s="180">
        <f t="shared" si="46"/>
        <v>0</v>
      </c>
      <c r="S469" s="81"/>
      <c r="T469" s="183">
        <f t="shared" si="47"/>
        <v>0</v>
      </c>
    </row>
    <row r="470" spans="2:20">
      <c r="B470" s="82"/>
      <c r="C470" s="83"/>
      <c r="D470" s="83"/>
      <c r="E470" s="80"/>
      <c r="F470" s="81"/>
      <c r="G470" s="81"/>
      <c r="H470" s="81"/>
      <c r="I470" s="81"/>
      <c r="J470" s="180">
        <f t="shared" si="42"/>
        <v>0</v>
      </c>
      <c r="K470" s="81"/>
      <c r="L470" s="180">
        <f t="shared" si="43"/>
        <v>0</v>
      </c>
      <c r="M470" s="81"/>
      <c r="N470" s="180">
        <f t="shared" si="44"/>
        <v>0</v>
      </c>
      <c r="O470" s="81"/>
      <c r="P470" s="180">
        <f t="shared" si="45"/>
        <v>0</v>
      </c>
      <c r="Q470" s="81"/>
      <c r="R470" s="180">
        <f t="shared" si="46"/>
        <v>0</v>
      </c>
      <c r="S470" s="81"/>
      <c r="T470" s="183">
        <f t="shared" si="47"/>
        <v>0</v>
      </c>
    </row>
    <row r="471" spans="2:20">
      <c r="B471" s="82"/>
      <c r="C471" s="83"/>
      <c r="D471" s="83"/>
      <c r="E471" s="80"/>
      <c r="F471" s="81"/>
      <c r="G471" s="81"/>
      <c r="H471" s="81"/>
      <c r="I471" s="81"/>
      <c r="J471" s="180">
        <f t="shared" si="42"/>
        <v>0</v>
      </c>
      <c r="K471" s="81"/>
      <c r="L471" s="180">
        <f t="shared" si="43"/>
        <v>0</v>
      </c>
      <c r="M471" s="81"/>
      <c r="N471" s="180">
        <f t="shared" si="44"/>
        <v>0</v>
      </c>
      <c r="O471" s="81"/>
      <c r="P471" s="180">
        <f t="shared" si="45"/>
        <v>0</v>
      </c>
      <c r="Q471" s="81"/>
      <c r="R471" s="180">
        <f t="shared" si="46"/>
        <v>0</v>
      </c>
      <c r="S471" s="81"/>
      <c r="T471" s="183">
        <f t="shared" si="47"/>
        <v>0</v>
      </c>
    </row>
    <row r="472" spans="2:20">
      <c r="B472" s="82"/>
      <c r="C472" s="83"/>
      <c r="D472" s="83"/>
      <c r="E472" s="80"/>
      <c r="F472" s="81"/>
      <c r="G472" s="81"/>
      <c r="H472" s="81"/>
      <c r="I472" s="81"/>
      <c r="J472" s="180">
        <f t="shared" si="42"/>
        <v>0</v>
      </c>
      <c r="K472" s="81"/>
      <c r="L472" s="180">
        <f t="shared" si="43"/>
        <v>0</v>
      </c>
      <c r="M472" s="81"/>
      <c r="N472" s="180">
        <f t="shared" si="44"/>
        <v>0</v>
      </c>
      <c r="O472" s="81"/>
      <c r="P472" s="180">
        <f t="shared" si="45"/>
        <v>0</v>
      </c>
      <c r="Q472" s="81"/>
      <c r="R472" s="180">
        <f t="shared" si="46"/>
        <v>0</v>
      </c>
      <c r="S472" s="81"/>
      <c r="T472" s="183">
        <f t="shared" si="47"/>
        <v>0</v>
      </c>
    </row>
    <row r="473" spans="2:20">
      <c r="B473" s="82"/>
      <c r="C473" s="83"/>
      <c r="D473" s="83"/>
      <c r="E473" s="80"/>
      <c r="F473" s="81"/>
      <c r="G473" s="81"/>
      <c r="H473" s="81"/>
      <c r="I473" s="81"/>
      <c r="J473" s="180">
        <f t="shared" si="42"/>
        <v>0</v>
      </c>
      <c r="K473" s="81"/>
      <c r="L473" s="180">
        <f t="shared" si="43"/>
        <v>0</v>
      </c>
      <c r="M473" s="81"/>
      <c r="N473" s="180">
        <f t="shared" si="44"/>
        <v>0</v>
      </c>
      <c r="O473" s="81"/>
      <c r="P473" s="180">
        <f t="shared" si="45"/>
        <v>0</v>
      </c>
      <c r="Q473" s="81"/>
      <c r="R473" s="180">
        <f t="shared" si="46"/>
        <v>0</v>
      </c>
      <c r="S473" s="81"/>
      <c r="T473" s="183">
        <f t="shared" si="47"/>
        <v>0</v>
      </c>
    </row>
    <row r="474" spans="2:20">
      <c r="B474" s="82"/>
      <c r="C474" s="83"/>
      <c r="D474" s="83"/>
      <c r="E474" s="80"/>
      <c r="F474" s="81"/>
      <c r="G474" s="81"/>
      <c r="H474" s="81"/>
      <c r="I474" s="81"/>
      <c r="J474" s="180">
        <f t="shared" si="42"/>
        <v>0</v>
      </c>
      <c r="K474" s="81"/>
      <c r="L474" s="180">
        <f t="shared" si="43"/>
        <v>0</v>
      </c>
      <c r="M474" s="81"/>
      <c r="N474" s="180">
        <f t="shared" si="44"/>
        <v>0</v>
      </c>
      <c r="O474" s="81"/>
      <c r="P474" s="180">
        <f t="shared" si="45"/>
        <v>0</v>
      </c>
      <c r="Q474" s="81"/>
      <c r="R474" s="180">
        <f t="shared" si="46"/>
        <v>0</v>
      </c>
      <c r="S474" s="81"/>
      <c r="T474" s="183">
        <f t="shared" si="47"/>
        <v>0</v>
      </c>
    </row>
    <row r="475" spans="2:20">
      <c r="B475" s="82"/>
      <c r="C475" s="83"/>
      <c r="D475" s="83"/>
      <c r="E475" s="80"/>
      <c r="F475" s="81"/>
      <c r="G475" s="81"/>
      <c r="H475" s="81"/>
      <c r="I475" s="81"/>
      <c r="J475" s="180">
        <f t="shared" si="42"/>
        <v>0</v>
      </c>
      <c r="K475" s="81"/>
      <c r="L475" s="180">
        <f t="shared" si="43"/>
        <v>0</v>
      </c>
      <c r="M475" s="81"/>
      <c r="N475" s="180">
        <f t="shared" si="44"/>
        <v>0</v>
      </c>
      <c r="O475" s="81"/>
      <c r="P475" s="180">
        <f t="shared" si="45"/>
        <v>0</v>
      </c>
      <c r="Q475" s="81"/>
      <c r="R475" s="180">
        <f t="shared" si="46"/>
        <v>0</v>
      </c>
      <c r="S475" s="81"/>
      <c r="T475" s="183">
        <f t="shared" si="47"/>
        <v>0</v>
      </c>
    </row>
    <row r="476" spans="2:20">
      <c r="B476" s="82"/>
      <c r="C476" s="83"/>
      <c r="D476" s="83"/>
      <c r="E476" s="80"/>
      <c r="F476" s="81"/>
      <c r="G476" s="81"/>
      <c r="H476" s="81"/>
      <c r="I476" s="81"/>
      <c r="J476" s="180">
        <f t="shared" si="42"/>
        <v>0</v>
      </c>
      <c r="K476" s="81"/>
      <c r="L476" s="180">
        <f t="shared" si="43"/>
        <v>0</v>
      </c>
      <c r="M476" s="81"/>
      <c r="N476" s="180">
        <f t="shared" si="44"/>
        <v>0</v>
      </c>
      <c r="O476" s="81"/>
      <c r="P476" s="180">
        <f t="shared" si="45"/>
        <v>0</v>
      </c>
      <c r="Q476" s="81"/>
      <c r="R476" s="180">
        <f t="shared" si="46"/>
        <v>0</v>
      </c>
      <c r="S476" s="81"/>
      <c r="T476" s="183">
        <f t="shared" si="47"/>
        <v>0</v>
      </c>
    </row>
    <row r="477" spans="2:20">
      <c r="B477" s="82"/>
      <c r="C477" s="83"/>
      <c r="D477" s="83"/>
      <c r="E477" s="80"/>
      <c r="F477" s="81"/>
      <c r="G477" s="81"/>
      <c r="H477" s="81"/>
      <c r="I477" s="81"/>
      <c r="J477" s="180">
        <f t="shared" si="42"/>
        <v>0</v>
      </c>
      <c r="K477" s="81"/>
      <c r="L477" s="180">
        <f t="shared" si="43"/>
        <v>0</v>
      </c>
      <c r="M477" s="81"/>
      <c r="N477" s="180">
        <f t="shared" si="44"/>
        <v>0</v>
      </c>
      <c r="O477" s="81"/>
      <c r="P477" s="180">
        <f t="shared" si="45"/>
        <v>0</v>
      </c>
      <c r="Q477" s="81"/>
      <c r="R477" s="180">
        <f t="shared" si="46"/>
        <v>0</v>
      </c>
      <c r="S477" s="81"/>
      <c r="T477" s="183">
        <f t="shared" si="47"/>
        <v>0</v>
      </c>
    </row>
    <row r="478" spans="2:20">
      <c r="B478" s="82"/>
      <c r="C478" s="83"/>
      <c r="D478" s="83"/>
      <c r="E478" s="80"/>
      <c r="F478" s="81"/>
      <c r="G478" s="81"/>
      <c r="H478" s="81"/>
      <c r="I478" s="81"/>
      <c r="J478" s="180">
        <f t="shared" si="42"/>
        <v>0</v>
      </c>
      <c r="K478" s="81"/>
      <c r="L478" s="180">
        <f t="shared" si="43"/>
        <v>0</v>
      </c>
      <c r="M478" s="81"/>
      <c r="N478" s="180">
        <f t="shared" si="44"/>
        <v>0</v>
      </c>
      <c r="O478" s="81"/>
      <c r="P478" s="180">
        <f t="shared" si="45"/>
        <v>0</v>
      </c>
      <c r="Q478" s="81"/>
      <c r="R478" s="180">
        <f t="shared" si="46"/>
        <v>0</v>
      </c>
      <c r="S478" s="81"/>
      <c r="T478" s="183">
        <f t="shared" si="47"/>
        <v>0</v>
      </c>
    </row>
    <row r="479" spans="2:20">
      <c r="B479" s="82"/>
      <c r="C479" s="83"/>
      <c r="D479" s="83"/>
      <c r="E479" s="80"/>
      <c r="F479" s="81"/>
      <c r="G479" s="81"/>
      <c r="H479" s="81"/>
      <c r="I479" s="81"/>
      <c r="J479" s="180">
        <f t="shared" si="42"/>
        <v>0</v>
      </c>
      <c r="K479" s="81"/>
      <c r="L479" s="180">
        <f t="shared" si="43"/>
        <v>0</v>
      </c>
      <c r="M479" s="81"/>
      <c r="N479" s="180">
        <f t="shared" si="44"/>
        <v>0</v>
      </c>
      <c r="O479" s="81"/>
      <c r="P479" s="180">
        <f t="shared" si="45"/>
        <v>0</v>
      </c>
      <c r="Q479" s="81"/>
      <c r="R479" s="180">
        <f t="shared" si="46"/>
        <v>0</v>
      </c>
      <c r="S479" s="81"/>
      <c r="T479" s="183">
        <f t="shared" si="47"/>
        <v>0</v>
      </c>
    </row>
    <row r="480" spans="2:20">
      <c r="B480" s="82"/>
      <c r="C480" s="83"/>
      <c r="D480" s="83"/>
      <c r="E480" s="80"/>
      <c r="F480" s="81"/>
      <c r="G480" s="81"/>
      <c r="H480" s="81"/>
      <c r="I480" s="81"/>
      <c r="J480" s="180">
        <f t="shared" si="42"/>
        <v>0</v>
      </c>
      <c r="K480" s="81"/>
      <c r="L480" s="180">
        <f t="shared" si="43"/>
        <v>0</v>
      </c>
      <c r="M480" s="81"/>
      <c r="N480" s="180">
        <f t="shared" si="44"/>
        <v>0</v>
      </c>
      <c r="O480" s="81"/>
      <c r="P480" s="180">
        <f t="shared" si="45"/>
        <v>0</v>
      </c>
      <c r="Q480" s="81"/>
      <c r="R480" s="180">
        <f t="shared" si="46"/>
        <v>0</v>
      </c>
      <c r="S480" s="81"/>
      <c r="T480" s="183">
        <f t="shared" si="47"/>
        <v>0</v>
      </c>
    </row>
    <row r="481" spans="2:20">
      <c r="B481" s="82"/>
      <c r="C481" s="83"/>
      <c r="D481" s="83"/>
      <c r="E481" s="80"/>
      <c r="F481" s="81"/>
      <c r="G481" s="81"/>
      <c r="H481" s="81"/>
      <c r="I481" s="81"/>
      <c r="J481" s="180">
        <f t="shared" si="42"/>
        <v>0</v>
      </c>
      <c r="K481" s="81"/>
      <c r="L481" s="180">
        <f t="shared" si="43"/>
        <v>0</v>
      </c>
      <c r="M481" s="81"/>
      <c r="N481" s="180">
        <f t="shared" si="44"/>
        <v>0</v>
      </c>
      <c r="O481" s="81"/>
      <c r="P481" s="180">
        <f t="shared" si="45"/>
        <v>0</v>
      </c>
      <c r="Q481" s="81"/>
      <c r="R481" s="180">
        <f t="shared" si="46"/>
        <v>0</v>
      </c>
      <c r="S481" s="81"/>
      <c r="T481" s="183">
        <f t="shared" si="47"/>
        <v>0</v>
      </c>
    </row>
    <row r="482" spans="2:20">
      <c r="B482" s="82"/>
      <c r="C482" s="83"/>
      <c r="D482" s="83"/>
      <c r="E482" s="80"/>
      <c r="F482" s="81"/>
      <c r="G482" s="81"/>
      <c r="H482" s="81"/>
      <c r="I482" s="81"/>
      <c r="J482" s="180">
        <f t="shared" si="42"/>
        <v>0</v>
      </c>
      <c r="K482" s="81"/>
      <c r="L482" s="180">
        <f t="shared" si="43"/>
        <v>0</v>
      </c>
      <c r="M482" s="81"/>
      <c r="N482" s="180">
        <f t="shared" si="44"/>
        <v>0</v>
      </c>
      <c r="O482" s="81"/>
      <c r="P482" s="180">
        <f t="shared" si="45"/>
        <v>0</v>
      </c>
      <c r="Q482" s="81"/>
      <c r="R482" s="180">
        <f t="shared" si="46"/>
        <v>0</v>
      </c>
      <c r="S482" s="81"/>
      <c r="T482" s="183">
        <f t="shared" si="47"/>
        <v>0</v>
      </c>
    </row>
    <row r="483" spans="2:20">
      <c r="B483" s="82"/>
      <c r="C483" s="83"/>
      <c r="D483" s="83"/>
      <c r="E483" s="80"/>
      <c r="F483" s="81"/>
      <c r="G483" s="81"/>
      <c r="H483" s="81"/>
      <c r="I483" s="81"/>
      <c r="J483" s="180">
        <f t="shared" si="42"/>
        <v>0</v>
      </c>
      <c r="K483" s="81"/>
      <c r="L483" s="180">
        <f t="shared" si="43"/>
        <v>0</v>
      </c>
      <c r="M483" s="81"/>
      <c r="N483" s="180">
        <f t="shared" si="44"/>
        <v>0</v>
      </c>
      <c r="O483" s="81"/>
      <c r="P483" s="180">
        <f t="shared" si="45"/>
        <v>0</v>
      </c>
      <c r="Q483" s="81"/>
      <c r="R483" s="180">
        <f t="shared" si="46"/>
        <v>0</v>
      </c>
      <c r="S483" s="81"/>
      <c r="T483" s="183">
        <f t="shared" si="47"/>
        <v>0</v>
      </c>
    </row>
    <row r="484" spans="2:20">
      <c r="B484" s="82"/>
      <c r="C484" s="83"/>
      <c r="D484" s="83"/>
      <c r="E484" s="80"/>
      <c r="F484" s="81"/>
      <c r="G484" s="81"/>
      <c r="H484" s="81"/>
      <c r="I484" s="81"/>
      <c r="J484" s="180">
        <f t="shared" si="42"/>
        <v>0</v>
      </c>
      <c r="K484" s="81"/>
      <c r="L484" s="180">
        <f t="shared" si="43"/>
        <v>0</v>
      </c>
      <c r="M484" s="81"/>
      <c r="N484" s="180">
        <f t="shared" si="44"/>
        <v>0</v>
      </c>
      <c r="O484" s="81"/>
      <c r="P484" s="180">
        <f t="shared" si="45"/>
        <v>0</v>
      </c>
      <c r="Q484" s="81"/>
      <c r="R484" s="180">
        <f t="shared" si="46"/>
        <v>0</v>
      </c>
      <c r="S484" s="81"/>
      <c r="T484" s="183">
        <f t="shared" si="47"/>
        <v>0</v>
      </c>
    </row>
    <row r="485" spans="2:20">
      <c r="B485" s="82"/>
      <c r="C485" s="84"/>
      <c r="D485" s="84"/>
      <c r="E485" s="80"/>
      <c r="F485" s="81"/>
      <c r="G485" s="81"/>
      <c r="H485" s="81"/>
      <c r="I485" s="81"/>
      <c r="J485" s="180">
        <f t="shared" si="42"/>
        <v>0</v>
      </c>
      <c r="K485" s="81"/>
      <c r="L485" s="180">
        <f t="shared" si="43"/>
        <v>0</v>
      </c>
      <c r="M485" s="81"/>
      <c r="N485" s="180">
        <f t="shared" si="44"/>
        <v>0</v>
      </c>
      <c r="O485" s="81"/>
      <c r="P485" s="180">
        <f t="shared" si="45"/>
        <v>0</v>
      </c>
      <c r="Q485" s="81"/>
      <c r="R485" s="180">
        <f t="shared" si="46"/>
        <v>0</v>
      </c>
      <c r="S485" s="81"/>
      <c r="T485" s="183">
        <f t="shared" si="47"/>
        <v>0</v>
      </c>
    </row>
    <row r="486" spans="2:20">
      <c r="B486" s="82"/>
      <c r="C486" s="84"/>
      <c r="D486" s="84"/>
      <c r="E486" s="80"/>
      <c r="F486" s="81"/>
      <c r="G486" s="81"/>
      <c r="H486" s="81"/>
      <c r="I486" s="81"/>
      <c r="J486" s="180">
        <f t="shared" si="42"/>
        <v>0</v>
      </c>
      <c r="K486" s="81"/>
      <c r="L486" s="180">
        <f t="shared" si="43"/>
        <v>0</v>
      </c>
      <c r="M486" s="81"/>
      <c r="N486" s="180">
        <f t="shared" si="44"/>
        <v>0</v>
      </c>
      <c r="O486" s="81"/>
      <c r="P486" s="180">
        <f t="shared" si="45"/>
        <v>0</v>
      </c>
      <c r="Q486" s="81"/>
      <c r="R486" s="180">
        <f t="shared" si="46"/>
        <v>0</v>
      </c>
      <c r="S486" s="81"/>
      <c r="T486" s="183">
        <f t="shared" si="47"/>
        <v>0</v>
      </c>
    </row>
    <row r="487" spans="2:20">
      <c r="B487" s="82"/>
      <c r="C487" s="84"/>
      <c r="D487" s="84"/>
      <c r="E487" s="80"/>
      <c r="F487" s="81"/>
      <c r="G487" s="81"/>
      <c r="H487" s="81"/>
      <c r="I487" s="81"/>
      <c r="J487" s="180">
        <f t="shared" si="42"/>
        <v>0</v>
      </c>
      <c r="K487" s="81"/>
      <c r="L487" s="180">
        <f t="shared" si="43"/>
        <v>0</v>
      </c>
      <c r="M487" s="81"/>
      <c r="N487" s="180">
        <f t="shared" si="44"/>
        <v>0</v>
      </c>
      <c r="O487" s="81"/>
      <c r="P487" s="180">
        <f t="shared" si="45"/>
        <v>0</v>
      </c>
      <c r="Q487" s="81"/>
      <c r="R487" s="180">
        <f t="shared" si="46"/>
        <v>0</v>
      </c>
      <c r="S487" s="81"/>
      <c r="T487" s="183">
        <f t="shared" si="47"/>
        <v>0</v>
      </c>
    </row>
    <row r="488" spans="2:20">
      <c r="B488" s="82"/>
      <c r="C488" s="84"/>
      <c r="D488" s="84"/>
      <c r="E488" s="80"/>
      <c r="F488" s="81"/>
      <c r="G488" s="81"/>
      <c r="H488" s="81"/>
      <c r="I488" s="81"/>
      <c r="J488" s="180">
        <f t="shared" si="42"/>
        <v>0</v>
      </c>
      <c r="K488" s="81"/>
      <c r="L488" s="180">
        <f t="shared" si="43"/>
        <v>0</v>
      </c>
      <c r="M488" s="81"/>
      <c r="N488" s="180">
        <f t="shared" si="44"/>
        <v>0</v>
      </c>
      <c r="O488" s="81"/>
      <c r="P488" s="180">
        <f t="shared" si="45"/>
        <v>0</v>
      </c>
      <c r="Q488" s="81"/>
      <c r="R488" s="180">
        <f t="shared" si="46"/>
        <v>0</v>
      </c>
      <c r="S488" s="81"/>
      <c r="T488" s="183">
        <f t="shared" si="47"/>
        <v>0</v>
      </c>
    </row>
    <row r="489" spans="2:20">
      <c r="B489" s="82"/>
      <c r="C489" s="84"/>
      <c r="D489" s="84"/>
      <c r="E489" s="80"/>
      <c r="F489" s="81"/>
      <c r="G489" s="81"/>
      <c r="H489" s="81"/>
      <c r="I489" s="81"/>
      <c r="J489" s="180">
        <f t="shared" si="42"/>
        <v>0</v>
      </c>
      <c r="K489" s="81"/>
      <c r="L489" s="180">
        <f t="shared" si="43"/>
        <v>0</v>
      </c>
      <c r="M489" s="81"/>
      <c r="N489" s="180">
        <f t="shared" si="44"/>
        <v>0</v>
      </c>
      <c r="O489" s="81"/>
      <c r="P489" s="180">
        <f t="shared" si="45"/>
        <v>0</v>
      </c>
      <c r="Q489" s="81"/>
      <c r="R489" s="180">
        <f t="shared" si="46"/>
        <v>0</v>
      </c>
      <c r="S489" s="81"/>
      <c r="T489" s="183">
        <f t="shared" si="47"/>
        <v>0</v>
      </c>
    </row>
    <row r="490" spans="2:20">
      <c r="B490" s="82"/>
      <c r="C490" s="84"/>
      <c r="D490" s="84"/>
      <c r="E490" s="80"/>
      <c r="F490" s="81"/>
      <c r="G490" s="81"/>
      <c r="H490" s="81"/>
      <c r="I490" s="81"/>
      <c r="J490" s="180">
        <f t="shared" si="42"/>
        <v>0</v>
      </c>
      <c r="K490" s="81"/>
      <c r="L490" s="180">
        <f t="shared" si="43"/>
        <v>0</v>
      </c>
      <c r="M490" s="81"/>
      <c r="N490" s="180">
        <f t="shared" si="44"/>
        <v>0</v>
      </c>
      <c r="O490" s="81"/>
      <c r="P490" s="180">
        <f t="shared" si="45"/>
        <v>0</v>
      </c>
      <c r="Q490" s="81"/>
      <c r="R490" s="180">
        <f t="shared" si="46"/>
        <v>0</v>
      </c>
      <c r="S490" s="81"/>
      <c r="T490" s="183">
        <f t="shared" si="47"/>
        <v>0</v>
      </c>
    </row>
    <row r="491" spans="2:20">
      <c r="B491" s="82"/>
      <c r="C491" s="84"/>
      <c r="D491" s="84"/>
      <c r="E491" s="80"/>
      <c r="F491" s="81"/>
      <c r="G491" s="81"/>
      <c r="H491" s="81"/>
      <c r="I491" s="81"/>
      <c r="J491" s="180">
        <f t="shared" si="42"/>
        <v>0</v>
      </c>
      <c r="K491" s="81"/>
      <c r="L491" s="180">
        <f t="shared" si="43"/>
        <v>0</v>
      </c>
      <c r="M491" s="81"/>
      <c r="N491" s="180">
        <f t="shared" si="44"/>
        <v>0</v>
      </c>
      <c r="O491" s="81"/>
      <c r="P491" s="180">
        <f t="shared" si="45"/>
        <v>0</v>
      </c>
      <c r="Q491" s="81"/>
      <c r="R491" s="180">
        <f t="shared" si="46"/>
        <v>0</v>
      </c>
      <c r="S491" s="81"/>
      <c r="T491" s="183">
        <f t="shared" si="47"/>
        <v>0</v>
      </c>
    </row>
    <row r="492" spans="2:20">
      <c r="B492" s="82"/>
      <c r="C492" s="84"/>
      <c r="D492" s="84"/>
      <c r="E492" s="80"/>
      <c r="F492" s="81"/>
      <c r="G492" s="81"/>
      <c r="H492" s="81"/>
      <c r="I492" s="81"/>
      <c r="J492" s="180">
        <f t="shared" si="42"/>
        <v>0</v>
      </c>
      <c r="K492" s="81"/>
      <c r="L492" s="180">
        <f t="shared" si="43"/>
        <v>0</v>
      </c>
      <c r="M492" s="81"/>
      <c r="N492" s="180">
        <f t="shared" si="44"/>
        <v>0</v>
      </c>
      <c r="O492" s="81"/>
      <c r="P492" s="180">
        <f t="shared" si="45"/>
        <v>0</v>
      </c>
      <c r="Q492" s="81"/>
      <c r="R492" s="180">
        <f t="shared" si="46"/>
        <v>0</v>
      </c>
      <c r="S492" s="81"/>
      <c r="T492" s="183">
        <f t="shared" si="47"/>
        <v>0</v>
      </c>
    </row>
    <row r="493" spans="2:20">
      <c r="B493" s="82"/>
      <c r="C493" s="84"/>
      <c r="D493" s="84"/>
      <c r="E493" s="80"/>
      <c r="F493" s="81"/>
      <c r="G493" s="81"/>
      <c r="H493" s="81"/>
      <c r="I493" s="81"/>
      <c r="J493" s="180">
        <f t="shared" si="42"/>
        <v>0</v>
      </c>
      <c r="K493" s="81"/>
      <c r="L493" s="180">
        <f t="shared" si="43"/>
        <v>0</v>
      </c>
      <c r="M493" s="81"/>
      <c r="N493" s="180">
        <f t="shared" si="44"/>
        <v>0</v>
      </c>
      <c r="O493" s="81"/>
      <c r="P493" s="180">
        <f t="shared" si="45"/>
        <v>0</v>
      </c>
      <c r="Q493" s="81"/>
      <c r="R493" s="180">
        <f t="shared" si="46"/>
        <v>0</v>
      </c>
      <c r="S493" s="81"/>
      <c r="T493" s="183">
        <f t="shared" si="47"/>
        <v>0</v>
      </c>
    </row>
    <row r="494" spans="2:20">
      <c r="B494" s="85"/>
      <c r="C494" s="84"/>
      <c r="D494" s="84"/>
      <c r="E494" s="80"/>
      <c r="F494" s="81"/>
      <c r="G494" s="81"/>
      <c r="H494" s="81"/>
      <c r="I494" s="81"/>
      <c r="J494" s="180">
        <f t="shared" si="42"/>
        <v>0</v>
      </c>
      <c r="K494" s="81"/>
      <c r="L494" s="180">
        <f t="shared" si="43"/>
        <v>0</v>
      </c>
      <c r="M494" s="81"/>
      <c r="N494" s="180">
        <f t="shared" si="44"/>
        <v>0</v>
      </c>
      <c r="O494" s="81"/>
      <c r="P494" s="180">
        <f t="shared" si="45"/>
        <v>0</v>
      </c>
      <c r="Q494" s="81"/>
      <c r="R494" s="180">
        <f t="shared" si="46"/>
        <v>0</v>
      </c>
      <c r="S494" s="81"/>
      <c r="T494" s="183">
        <f t="shared" si="47"/>
        <v>0</v>
      </c>
    </row>
    <row r="495" spans="2:20" ht="27.95" customHeight="1" thickBot="1">
      <c r="B495" s="86"/>
      <c r="C495" s="87"/>
      <c r="D495" s="87"/>
      <c r="E495" s="88"/>
      <c r="F495" s="89"/>
      <c r="G495" s="89"/>
      <c r="H495" s="89"/>
      <c r="I495" s="89"/>
      <c r="J495" s="180">
        <f t="shared" si="42"/>
        <v>0</v>
      </c>
      <c r="K495" s="89"/>
      <c r="L495" s="180">
        <f t="shared" si="43"/>
        <v>0</v>
      </c>
      <c r="M495" s="89"/>
      <c r="N495" s="180">
        <f t="shared" si="44"/>
        <v>0</v>
      </c>
      <c r="O495" s="89"/>
      <c r="P495" s="180">
        <f t="shared" si="45"/>
        <v>0</v>
      </c>
      <c r="Q495" s="89"/>
      <c r="R495" s="180">
        <f t="shared" si="46"/>
        <v>0</v>
      </c>
      <c r="S495" s="89"/>
      <c r="T495" s="183">
        <f t="shared" si="47"/>
        <v>0</v>
      </c>
    </row>
    <row r="496" spans="2:20" ht="27.95" customHeight="1" thickTop="1" thickBot="1">
      <c r="B496" s="186" t="s">
        <v>19</v>
      </c>
      <c r="C496" s="186"/>
      <c r="D496" s="186"/>
      <c r="E496" s="187">
        <f>SUM(E6:E495)</f>
        <v>0</v>
      </c>
      <c r="F496" s="187">
        <f>SUM(F6:F495)</f>
        <v>0</v>
      </c>
      <c r="G496" s="187">
        <f t="shared" ref="G496:S496" si="48">SUM(G6:G495)</f>
        <v>0</v>
      </c>
      <c r="H496" s="188">
        <f t="shared" si="48"/>
        <v>0</v>
      </c>
      <c r="I496" s="189">
        <f>SUM(I6:I495)</f>
        <v>0</v>
      </c>
      <c r="J496" s="190">
        <f>SUM(J6:J495)</f>
        <v>0</v>
      </c>
      <c r="K496" s="191">
        <f t="shared" si="48"/>
        <v>0</v>
      </c>
      <c r="L496" s="190">
        <f>SUM(L6:L495)</f>
        <v>0</v>
      </c>
      <c r="M496" s="192">
        <f t="shared" si="48"/>
        <v>0</v>
      </c>
      <c r="N496" s="190">
        <f>SUM(N6:N495)</f>
        <v>0</v>
      </c>
      <c r="O496" s="192">
        <f t="shared" si="48"/>
        <v>0</v>
      </c>
      <c r="P496" s="190">
        <f>SUM(P6:P495)</f>
        <v>0</v>
      </c>
      <c r="Q496" s="192">
        <f t="shared" si="48"/>
        <v>0</v>
      </c>
      <c r="R496" s="190">
        <f>SUM(R6:R495)</f>
        <v>0</v>
      </c>
      <c r="S496" s="192">
        <f t="shared" si="48"/>
        <v>0</v>
      </c>
      <c r="T496" s="184">
        <f>SUM(T6:T495)</f>
        <v>0</v>
      </c>
    </row>
    <row r="497" spans="2:20" ht="16.5" thickBot="1">
      <c r="B497" s="193">
        <f>COUNTA(B6:B495)</f>
        <v>0</v>
      </c>
      <c r="C497" s="193"/>
      <c r="D497" s="194">
        <f>SUM(D6:D495)</f>
        <v>0</v>
      </c>
      <c r="E497" s="195">
        <f t="shared" ref="E497:S497" si="49">COUNTA(E6:E495)</f>
        <v>0</v>
      </c>
      <c r="F497" s="195">
        <f t="shared" si="49"/>
        <v>0</v>
      </c>
      <c r="G497" s="195">
        <f t="shared" si="49"/>
        <v>0</v>
      </c>
      <c r="H497" s="196">
        <f t="shared" si="49"/>
        <v>0</v>
      </c>
      <c r="I497" s="197">
        <f t="shared" si="49"/>
        <v>0</v>
      </c>
      <c r="J497" s="198"/>
      <c r="K497" s="199">
        <f t="shared" si="49"/>
        <v>0</v>
      </c>
      <c r="L497" s="200"/>
      <c r="M497" s="201">
        <f t="shared" si="49"/>
        <v>0</v>
      </c>
      <c r="N497" s="201"/>
      <c r="O497" s="201">
        <f t="shared" si="49"/>
        <v>0</v>
      </c>
      <c r="P497" s="201"/>
      <c r="Q497" s="201">
        <f t="shared" si="49"/>
        <v>0</v>
      </c>
      <c r="R497" s="201"/>
      <c r="S497" s="201">
        <f t="shared" si="49"/>
        <v>0</v>
      </c>
      <c r="T497" s="185"/>
    </row>
    <row r="499" spans="2:20" ht="15.75" customHeight="1"/>
    <row r="500" spans="2:20" ht="60.75" hidden="1" customHeight="1" thickBot="1">
      <c r="B500" s="276" t="s">
        <v>20</v>
      </c>
      <c r="C500" s="276"/>
      <c r="D500" s="276"/>
      <c r="E500" s="276"/>
      <c r="F500" s="276"/>
      <c r="G500" s="45"/>
      <c r="H500" s="10"/>
      <c r="I500" s="10"/>
      <c r="J500" s="10"/>
      <c r="K500" s="10"/>
      <c r="L500" s="10"/>
    </row>
    <row r="501" spans="2:20" ht="64.5" hidden="1" customHeight="1" thickBot="1">
      <c r="B501" s="11" t="s">
        <v>1</v>
      </c>
      <c r="C501" s="12" t="s">
        <v>21</v>
      </c>
      <c r="D501" s="153"/>
      <c r="E501" s="13" t="s">
        <v>22</v>
      </c>
      <c r="F501" s="283" t="s">
        <v>23</v>
      </c>
      <c r="G501" s="284"/>
      <c r="H501" s="121"/>
      <c r="I501" s="14"/>
      <c r="J501" s="14"/>
      <c r="K501" s="14"/>
      <c r="L501" s="14"/>
    </row>
    <row r="502" spans="2:20" ht="15" hidden="1" customHeight="1">
      <c r="B502" s="15" t="s">
        <v>7</v>
      </c>
      <c r="C502" s="16">
        <f t="array" ref="C502:C511">TRANSPOSE(E496:S496)</f>
        <v>0</v>
      </c>
      <c r="D502" s="154"/>
      <c r="E502" s="19">
        <f>C502*FE_Metro</f>
        <v>0</v>
      </c>
      <c r="F502" s="281">
        <f>E497</f>
        <v>0</v>
      </c>
      <c r="G502" s="281"/>
      <c r="H502" s="122"/>
      <c r="I502" s="10"/>
      <c r="J502" s="10"/>
      <c r="K502" s="10"/>
      <c r="L502" s="10"/>
    </row>
    <row r="503" spans="2:20" ht="15" hidden="1" customHeight="1">
      <c r="B503" s="20" t="s">
        <v>12</v>
      </c>
      <c r="C503" s="17">
        <v>0</v>
      </c>
      <c r="D503" s="155"/>
      <c r="E503" s="21">
        <f>C503*FE_Marche</f>
        <v>0</v>
      </c>
      <c r="F503" s="292">
        <f>F497</f>
        <v>0</v>
      </c>
      <c r="G503" s="292"/>
      <c r="H503" s="120"/>
      <c r="I503" s="10"/>
      <c r="J503" s="10"/>
      <c r="K503" s="10"/>
      <c r="L503" s="10"/>
    </row>
    <row r="504" spans="2:20" ht="15" hidden="1" customHeight="1">
      <c r="B504" s="20" t="s">
        <v>15</v>
      </c>
      <c r="C504" s="17">
        <v>0</v>
      </c>
      <c r="D504" s="155"/>
      <c r="E504" s="21">
        <f>C504*FE_BusUrbain</f>
        <v>0</v>
      </c>
      <c r="F504" s="292">
        <f>G497</f>
        <v>0</v>
      </c>
      <c r="G504" s="292"/>
      <c r="H504" s="120"/>
      <c r="I504" s="10"/>
      <c r="J504" s="10"/>
      <c r="K504" s="10"/>
      <c r="L504" s="10"/>
    </row>
    <row r="505" spans="2:20" ht="15" hidden="1" customHeight="1">
      <c r="B505" s="20" t="s">
        <v>16</v>
      </c>
      <c r="C505" s="17">
        <v>0</v>
      </c>
      <c r="D505" s="155"/>
      <c r="E505" s="21">
        <f>C505*FE_Autocar</f>
        <v>0</v>
      </c>
      <c r="F505" s="292" t="e">
        <f>#REF!</f>
        <v>#REF!</v>
      </c>
      <c r="G505" s="292"/>
      <c r="H505" s="120"/>
      <c r="I505" s="10"/>
      <c r="J505" s="10"/>
      <c r="K505" s="10"/>
      <c r="L505" s="10"/>
    </row>
    <row r="506" spans="2:20" ht="15" hidden="1" customHeight="1">
      <c r="B506" s="20" t="s">
        <v>24</v>
      </c>
      <c r="C506" s="17">
        <v>0</v>
      </c>
      <c r="D506" s="155"/>
      <c r="E506" s="21">
        <f>C506*FE_Train</f>
        <v>0</v>
      </c>
      <c r="F506" s="292">
        <f>H497</f>
        <v>0</v>
      </c>
      <c r="G506" s="292"/>
      <c r="H506" s="120"/>
      <c r="I506" s="10"/>
      <c r="J506" s="10"/>
      <c r="K506" s="10"/>
      <c r="L506" s="10"/>
    </row>
    <row r="507" spans="2:20" ht="15" hidden="1" customHeight="1">
      <c r="B507" s="20" t="s">
        <v>25</v>
      </c>
      <c r="C507" s="17">
        <v>0</v>
      </c>
      <c r="D507" s="155"/>
      <c r="E507" s="21">
        <f>C507*FE_VoitureED</f>
        <v>0</v>
      </c>
      <c r="F507" s="292">
        <f>I497</f>
        <v>0</v>
      </c>
      <c r="G507" s="292"/>
      <c r="H507" s="120"/>
      <c r="I507" s="10"/>
      <c r="J507" s="10"/>
      <c r="K507" s="10"/>
      <c r="L507" s="10"/>
    </row>
    <row r="508" spans="2:20" ht="15" hidden="1" customHeight="1">
      <c r="B508" s="20" t="s">
        <v>8</v>
      </c>
      <c r="C508" s="17">
        <v>0</v>
      </c>
      <c r="D508" s="155"/>
      <c r="E508" s="21">
        <f>C508*FE_Covoiturage</f>
        <v>0</v>
      </c>
      <c r="F508" s="292" t="e">
        <f>#REF!</f>
        <v>#REF!</v>
      </c>
      <c r="G508" s="292"/>
      <c r="H508" s="120"/>
      <c r="I508" s="10"/>
      <c r="J508" s="10"/>
      <c r="K508" s="10"/>
      <c r="L508" s="10"/>
    </row>
    <row r="509" spans="2:20" ht="15" hidden="1" customHeight="1">
      <c r="B509" s="20" t="s">
        <v>26</v>
      </c>
      <c r="C509" s="17">
        <v>0</v>
      </c>
      <c r="D509" s="155"/>
      <c r="E509" s="21">
        <f>C509*FE_VUS</f>
        <v>0</v>
      </c>
      <c r="F509" s="292">
        <f>K497</f>
        <v>0</v>
      </c>
      <c r="G509" s="292"/>
      <c r="H509" s="120"/>
      <c r="I509" s="10"/>
      <c r="J509" s="10"/>
      <c r="K509" s="10"/>
      <c r="L509" s="10"/>
    </row>
    <row r="510" spans="2:20" ht="15" hidden="1" customHeight="1">
      <c r="B510" s="20" t="s">
        <v>6</v>
      </c>
      <c r="C510" s="17">
        <v>0</v>
      </c>
      <c r="D510" s="155"/>
      <c r="E510" s="21">
        <f>C510*FE_CL</f>
        <v>0</v>
      </c>
      <c r="F510" s="292" t="e">
        <f>#REF!</f>
        <v>#REF!</v>
      </c>
      <c r="G510" s="292"/>
      <c r="H510" s="120"/>
      <c r="I510" s="10"/>
      <c r="J510" s="10"/>
      <c r="K510" s="10"/>
      <c r="L510" s="10"/>
    </row>
    <row r="511" spans="2:20" ht="15.75" hidden="1" customHeight="1" thickBot="1">
      <c r="B511" s="20" t="s">
        <v>17</v>
      </c>
      <c r="C511" s="18">
        <v>0</v>
      </c>
      <c r="D511" s="156"/>
      <c r="E511" s="22">
        <f>C511*FE_Avion</f>
        <v>0</v>
      </c>
      <c r="F511" s="294">
        <f>S497</f>
        <v>0</v>
      </c>
      <c r="G511" s="294"/>
      <c r="H511" s="123"/>
      <c r="I511" s="10"/>
      <c r="J511" s="10"/>
      <c r="K511" s="10"/>
      <c r="L511" s="10"/>
    </row>
    <row r="512" spans="2:20" ht="15.75" hidden="1" customHeight="1" thickBot="1">
      <c r="B512" s="23" t="s">
        <v>27</v>
      </c>
      <c r="C512" s="24">
        <f>SUM(C502:C511)</f>
        <v>0</v>
      </c>
      <c r="D512" s="157"/>
      <c r="E512" s="25">
        <f>SUM(E502:E511)</f>
        <v>0</v>
      </c>
      <c r="F512" s="295">
        <f>B497</f>
        <v>0</v>
      </c>
      <c r="G512" s="295"/>
      <c r="H512" s="124"/>
      <c r="I512" s="10"/>
      <c r="J512" s="10"/>
      <c r="K512" s="10"/>
      <c r="L512" s="10"/>
    </row>
    <row r="513" spans="2:12" hidden="1">
      <c r="B513" s="26"/>
      <c r="C513" s="27" t="s">
        <v>68</v>
      </c>
      <c r="D513" s="27"/>
      <c r="E513" s="26"/>
      <c r="F513" s="28"/>
      <c r="G513" s="28"/>
      <c r="H513" s="10"/>
      <c r="I513" s="10"/>
      <c r="J513" s="10"/>
      <c r="K513" s="10"/>
      <c r="L513" s="10"/>
    </row>
    <row r="514" spans="2:12" ht="15.75" hidden="1" customHeight="1">
      <c r="B514" s="26"/>
      <c r="C514" s="28"/>
      <c r="D514" s="28"/>
      <c r="E514" s="26"/>
      <c r="F514" s="28"/>
      <c r="G514" s="28"/>
      <c r="H514" s="10"/>
      <c r="I514" s="10"/>
      <c r="J514" s="10"/>
      <c r="K514" s="10"/>
      <c r="L514" s="10"/>
    </row>
    <row r="515" spans="2:12" ht="15.75" hidden="1">
      <c r="B515" s="276" t="s">
        <v>66</v>
      </c>
      <c r="C515" s="276"/>
      <c r="D515" s="276"/>
      <c r="E515" s="276"/>
      <c r="F515" s="276"/>
      <c r="G515" s="28"/>
      <c r="H515" s="10"/>
      <c r="I515" s="10"/>
      <c r="J515" s="10"/>
      <c r="K515" s="10"/>
      <c r="L515" s="10"/>
    </row>
    <row r="516" spans="2:12" ht="15.75" hidden="1" thickBot="1">
      <c r="B516" s="30" t="s">
        <v>28</v>
      </c>
      <c r="C516" s="31"/>
      <c r="D516" s="158"/>
      <c r="F516" s="32" t="s">
        <v>29</v>
      </c>
      <c r="G516" s="33" t="e">
        <f>F512/C516</f>
        <v>#DIV/0!</v>
      </c>
      <c r="H516" s="10"/>
      <c r="I516" s="10"/>
      <c r="J516" s="10"/>
      <c r="K516" s="10"/>
      <c r="L516" s="10"/>
    </row>
    <row r="517" spans="2:12" hidden="1">
      <c r="B517" s="34"/>
      <c r="C517" s="34"/>
      <c r="D517" s="34"/>
      <c r="E517" s="34"/>
      <c r="F517" s="34"/>
      <c r="G517" s="35"/>
      <c r="H517" s="10"/>
      <c r="I517" s="10"/>
      <c r="J517" s="10"/>
      <c r="K517" s="10"/>
      <c r="L517" s="10"/>
    </row>
    <row r="518" spans="2:12" ht="39" hidden="1" thickBot="1">
      <c r="B518" s="36"/>
      <c r="C518" s="37" t="s">
        <v>30</v>
      </c>
      <c r="D518" s="159"/>
      <c r="E518" s="38" t="s">
        <v>31</v>
      </c>
      <c r="F518" s="296" t="s">
        <v>32</v>
      </c>
      <c r="G518" s="297"/>
      <c r="H518" s="10"/>
      <c r="I518" s="10"/>
      <c r="J518" s="10"/>
      <c r="K518" s="10"/>
      <c r="L518" s="10"/>
    </row>
    <row r="519" spans="2:12" hidden="1">
      <c r="B519" s="15" t="str">
        <f>B502</f>
        <v>Métro</v>
      </c>
      <c r="C519" s="39" t="e">
        <f>C502*F519/F502</f>
        <v>#DIV/0!</v>
      </c>
      <c r="D519" s="160"/>
      <c r="E519" s="40" t="e">
        <f>E502*F519/F502</f>
        <v>#DIV/0!</v>
      </c>
      <c r="F519" s="298" t="e">
        <f t="shared" ref="F519:F528" si="50">F502*EffectifTotalRéel/TotalRépondants</f>
        <v>#DIV/0!</v>
      </c>
      <c r="G519" s="299"/>
      <c r="H519" s="10"/>
      <c r="I519" s="10"/>
      <c r="J519" s="10"/>
      <c r="K519" s="10"/>
      <c r="L519" s="10"/>
    </row>
    <row r="520" spans="2:12" hidden="1">
      <c r="B520" s="20" t="str">
        <f t="shared" ref="B520:B528" si="51">B503</f>
        <v>Marche ou vélo</v>
      </c>
      <c r="C520" s="17" t="e">
        <f t="shared" ref="C520:C528" si="52">C503*F520/F503</f>
        <v>#DIV/0!</v>
      </c>
      <c r="D520" s="155"/>
      <c r="E520" s="21" t="e">
        <f t="shared" ref="E520:E528" si="53">E503*F520/F503</f>
        <v>#DIV/0!</v>
      </c>
      <c r="F520" s="292" t="e">
        <f t="shared" si="50"/>
        <v>#DIV/0!</v>
      </c>
      <c r="G520" s="293"/>
      <c r="H520" s="10"/>
      <c r="I520" s="10"/>
      <c r="J520" s="10"/>
      <c r="K520" s="10"/>
      <c r="L520" s="10"/>
    </row>
    <row r="521" spans="2:12" hidden="1">
      <c r="B521" s="20" t="str">
        <f t="shared" si="51"/>
        <v>Bus urbain</v>
      </c>
      <c r="C521" s="17" t="e">
        <f t="shared" si="52"/>
        <v>#DIV/0!</v>
      </c>
      <c r="D521" s="155"/>
      <c r="E521" s="21" t="e">
        <f t="shared" si="53"/>
        <v>#DIV/0!</v>
      </c>
      <c r="F521" s="292" t="e">
        <f t="shared" si="50"/>
        <v>#DIV/0!</v>
      </c>
      <c r="G521" s="293"/>
      <c r="H521" s="10"/>
      <c r="I521" s="10"/>
      <c r="J521" s="10"/>
      <c r="K521" s="10"/>
      <c r="L521" s="10"/>
    </row>
    <row r="522" spans="2:12" hidden="1">
      <c r="B522" s="20" t="str">
        <f t="shared" si="51"/>
        <v>Bus interurbain (autocar)</v>
      </c>
      <c r="C522" s="17" t="e">
        <f t="shared" si="52"/>
        <v>#REF!</v>
      </c>
      <c r="D522" s="155"/>
      <c r="E522" s="21" t="e">
        <f t="shared" si="53"/>
        <v>#REF!</v>
      </c>
      <c r="F522" s="292" t="e">
        <f t="shared" si="50"/>
        <v>#REF!</v>
      </c>
      <c r="G522" s="293"/>
      <c r="H522" s="10"/>
      <c r="I522" s="10"/>
      <c r="J522" s="10"/>
      <c r="K522" s="10"/>
      <c r="L522" s="10"/>
    </row>
    <row r="523" spans="2:12" hidden="1">
      <c r="B523" s="20" t="str">
        <f t="shared" si="51"/>
        <v xml:space="preserve">Train </v>
      </c>
      <c r="C523" s="17" t="e">
        <f t="shared" si="52"/>
        <v>#DIV/0!</v>
      </c>
      <c r="D523" s="155"/>
      <c r="E523" s="21" t="e">
        <f t="shared" si="53"/>
        <v>#DIV/0!</v>
      </c>
      <c r="F523" s="292" t="e">
        <f t="shared" si="50"/>
        <v>#DIV/0!</v>
      </c>
      <c r="G523" s="293"/>
      <c r="H523" s="10"/>
      <c r="I523" s="10"/>
      <c r="J523" s="10"/>
      <c r="K523" s="10"/>
      <c r="L523" s="10"/>
    </row>
    <row r="524" spans="2:12" hidden="1">
      <c r="B524" s="20" t="str">
        <f t="shared" si="51"/>
        <v>Voiture essence ou diesel</v>
      </c>
      <c r="C524" s="17" t="e">
        <f t="shared" si="52"/>
        <v>#DIV/0!</v>
      </c>
      <c r="D524" s="155"/>
      <c r="E524" s="21" t="e">
        <f t="shared" si="53"/>
        <v>#DIV/0!</v>
      </c>
      <c r="F524" s="292" t="e">
        <f t="shared" si="50"/>
        <v>#DIV/0!</v>
      </c>
      <c r="G524" s="293"/>
      <c r="H524" s="10"/>
      <c r="I524" s="10"/>
      <c r="J524" s="10"/>
      <c r="K524" s="10"/>
      <c r="L524" s="10"/>
    </row>
    <row r="525" spans="2:12" hidden="1">
      <c r="B525" s="20" t="str">
        <f t="shared" si="51"/>
        <v>Covoiturage</v>
      </c>
      <c r="C525" s="17" t="e">
        <f t="shared" si="52"/>
        <v>#REF!</v>
      </c>
      <c r="D525" s="155"/>
      <c r="E525" s="21" t="e">
        <f t="shared" si="53"/>
        <v>#REF!</v>
      </c>
      <c r="F525" s="292" t="e">
        <f t="shared" si="50"/>
        <v>#REF!</v>
      </c>
      <c r="G525" s="293"/>
      <c r="H525" s="10"/>
      <c r="I525" s="10"/>
      <c r="J525" s="10"/>
      <c r="K525" s="10"/>
      <c r="L525" s="10"/>
    </row>
    <row r="526" spans="2:12" hidden="1">
      <c r="B526" s="20" t="str">
        <f t="shared" si="51"/>
        <v>Petit camion ou VUS</v>
      </c>
      <c r="C526" s="17" t="e">
        <f t="shared" si="52"/>
        <v>#DIV/0!</v>
      </c>
      <c r="D526" s="155"/>
      <c r="E526" s="21" t="e">
        <f t="shared" si="53"/>
        <v>#DIV/0!</v>
      </c>
      <c r="F526" s="292" t="e">
        <f t="shared" si="50"/>
        <v>#DIV/0!</v>
      </c>
      <c r="G526" s="293"/>
      <c r="H526" s="10"/>
      <c r="I526" s="10"/>
      <c r="J526" s="10"/>
      <c r="K526" s="10"/>
      <c r="L526" s="10"/>
    </row>
    <row r="527" spans="2:12" hidden="1">
      <c r="B527" s="20" t="str">
        <f t="shared" si="51"/>
        <v>Camion lourd</v>
      </c>
      <c r="C527" s="17" t="e">
        <f t="shared" si="52"/>
        <v>#REF!</v>
      </c>
      <c r="D527" s="155"/>
      <c r="E527" s="21" t="e">
        <f t="shared" si="53"/>
        <v>#REF!</v>
      </c>
      <c r="F527" s="292" t="e">
        <f t="shared" si="50"/>
        <v>#REF!</v>
      </c>
      <c r="G527" s="293"/>
      <c r="H527" s="10"/>
      <c r="I527" s="10"/>
      <c r="J527" s="10"/>
      <c r="K527" s="10"/>
      <c r="L527" s="10"/>
    </row>
    <row r="528" spans="2:12" hidden="1">
      <c r="B528" s="20" t="str">
        <f t="shared" si="51"/>
        <v>Avion</v>
      </c>
      <c r="C528" s="41" t="e">
        <f t="shared" si="52"/>
        <v>#DIV/0!</v>
      </c>
      <c r="D528" s="161"/>
      <c r="E528" s="42" t="e">
        <f t="shared" si="53"/>
        <v>#DIV/0!</v>
      </c>
      <c r="F528" s="300" t="e">
        <f t="shared" si="50"/>
        <v>#DIV/0!</v>
      </c>
      <c r="G528" s="301"/>
      <c r="H528" s="10"/>
      <c r="I528" s="10"/>
      <c r="J528" s="10"/>
      <c r="K528" s="10"/>
      <c r="L528" s="10"/>
    </row>
    <row r="529" spans="2:12" ht="15.75" hidden="1" thickBot="1">
      <c r="B529" s="23" t="s">
        <v>27</v>
      </c>
      <c r="C529" s="43" t="e">
        <f>C512*F529/F512</f>
        <v>#DIV/0!</v>
      </c>
      <c r="D529" s="162"/>
      <c r="E529" s="44" t="e">
        <f>E512*F529/F512</f>
        <v>#DIV/0!</v>
      </c>
      <c r="F529" s="302">
        <f>EffectifTotalRéel</f>
        <v>0</v>
      </c>
      <c r="G529" s="303"/>
      <c r="H529" s="10"/>
      <c r="I529" s="10"/>
      <c r="J529" s="10"/>
      <c r="K529" s="10"/>
      <c r="L529" s="10"/>
    </row>
    <row r="530" spans="2:12" hidden="1">
      <c r="B530" s="262" t="s">
        <v>67</v>
      </c>
      <c r="C530" s="304"/>
      <c r="D530" s="304"/>
      <c r="E530" s="304"/>
      <c r="F530" s="304"/>
      <c r="G530" s="35"/>
      <c r="H530" s="10"/>
      <c r="I530" s="10"/>
      <c r="J530" s="10"/>
      <c r="K530" s="10"/>
      <c r="L530" s="10"/>
    </row>
    <row r="531" spans="2:12" hidden="1">
      <c r="B531" s="305"/>
      <c r="C531" s="305"/>
      <c r="D531" s="305"/>
      <c r="E531" s="305"/>
      <c r="F531" s="305"/>
      <c r="G531" s="35"/>
      <c r="H531" s="10"/>
      <c r="I531" s="10"/>
      <c r="J531" s="10"/>
      <c r="K531" s="10"/>
      <c r="L531" s="10"/>
    </row>
    <row r="532" spans="2:12" hidden="1"/>
    <row r="533" spans="2:12" hidden="1"/>
    <row r="534" spans="2:12" hidden="1"/>
    <row r="535" spans="2:12" hidden="1"/>
    <row r="536" spans="2:12" hidden="1"/>
    <row r="537" spans="2:12" hidden="1"/>
    <row r="538" spans="2:12" hidden="1"/>
    <row r="539" spans="2:12" hidden="1"/>
    <row r="540" spans="2:12" hidden="1"/>
    <row r="541" spans="2:12" hidden="1"/>
    <row r="542" spans="2:12" hidden="1"/>
    <row r="543" spans="2:12" hidden="1"/>
    <row r="544" spans="2:12" hidden="1"/>
    <row r="545" hidden="1"/>
    <row r="546" hidden="1"/>
    <row r="547" hidden="1"/>
    <row r="548" hidden="1"/>
    <row r="549" hidden="1"/>
    <row r="550" hidden="1"/>
    <row r="551" hidden="1"/>
    <row r="552" hidden="1"/>
  </sheetData>
  <sheetProtection sheet="1" objects="1" scenarios="1" selectLockedCells="1"/>
  <mergeCells count="48">
    <mergeCell ref="N4:N5"/>
    <mergeCell ref="P4:P5"/>
    <mergeCell ref="R4:R5"/>
    <mergeCell ref="D4:D5"/>
    <mergeCell ref="I4:I5"/>
    <mergeCell ref="K4:K5"/>
    <mergeCell ref="J4:J5"/>
    <mergeCell ref="L4:L5"/>
    <mergeCell ref="F527:G527"/>
    <mergeCell ref="F528:G528"/>
    <mergeCell ref="F529:G529"/>
    <mergeCell ref="B530:F531"/>
    <mergeCell ref="F521:G521"/>
    <mergeCell ref="F522:G522"/>
    <mergeCell ref="F523:G523"/>
    <mergeCell ref="F524:G524"/>
    <mergeCell ref="F525:G525"/>
    <mergeCell ref="F526:G526"/>
    <mergeCell ref="F508:G508"/>
    <mergeCell ref="F520:G520"/>
    <mergeCell ref="F509:G509"/>
    <mergeCell ref="F510:G510"/>
    <mergeCell ref="F511:G511"/>
    <mergeCell ref="F512:G512"/>
    <mergeCell ref="B515:F515"/>
    <mergeCell ref="F518:G518"/>
    <mergeCell ref="F519:G519"/>
    <mergeCell ref="F503:G503"/>
    <mergeCell ref="F504:G504"/>
    <mergeCell ref="F505:G505"/>
    <mergeCell ref="F506:G506"/>
    <mergeCell ref="F507:G507"/>
    <mergeCell ref="B2:T2"/>
    <mergeCell ref="F502:G502"/>
    <mergeCell ref="B3:K3"/>
    <mergeCell ref="B500:F500"/>
    <mergeCell ref="F501:G501"/>
    <mergeCell ref="B4:B5"/>
    <mergeCell ref="C4:C5"/>
    <mergeCell ref="E4:E5"/>
    <mergeCell ref="F4:F5"/>
    <mergeCell ref="G4:G5"/>
    <mergeCell ref="H4:H5"/>
    <mergeCell ref="S4:S5"/>
    <mergeCell ref="T4:T5"/>
    <mergeCell ref="M4:M5"/>
    <mergeCell ref="O4:O5"/>
    <mergeCell ref="Q4:Q5"/>
  </mergeCells>
  <conditionalFormatting sqref="C502:F511 C519:F528 F512 F529">
    <cfRule type="cellIs" dxfId="31" priority="6" stopIfTrue="1" operator="equal">
      <formula>0</formula>
    </cfRule>
  </conditionalFormatting>
  <conditionalFormatting sqref="C519:F528 F529">
    <cfRule type="expression" dxfId="30" priority="4" stopIfTrue="1">
      <formula>ISERROR(C519)</formula>
    </cfRule>
    <cfRule type="cellIs" dxfId="29" priority="5" stopIfTrue="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codeName="Feuil6" enableFormatConditionsCalculation="0">
    <tabColor rgb="FF00B050"/>
    <outlinePr summaryBelow="0" summaryRight="0"/>
  </sheetPr>
  <dimension ref="A2:L144"/>
  <sheetViews>
    <sheetView showGridLines="0" workbookViewId="0">
      <pane ySplit="4" topLeftCell="A5" activePane="bottomLeft" state="frozenSplit"/>
      <selection pane="bottomLeft" activeCell="C62" sqref="C62"/>
    </sheetView>
  </sheetViews>
  <sheetFormatPr baseColWidth="10" defaultColWidth="9.140625" defaultRowHeight="15"/>
  <cols>
    <col min="1" max="1" width="3" customWidth="1"/>
    <col min="2" max="2" width="32.28515625" customWidth="1"/>
    <col min="3" max="3" width="23.140625" customWidth="1"/>
    <col min="4" max="4" width="24.42578125" customWidth="1"/>
    <col min="5" max="8" width="11.28515625" customWidth="1"/>
    <col min="9" max="9" width="2.7109375" customWidth="1"/>
  </cols>
  <sheetData>
    <row r="2" spans="2:8" ht="26.25">
      <c r="B2" s="346" t="s">
        <v>64</v>
      </c>
      <c r="C2" s="346"/>
      <c r="D2" s="346"/>
      <c r="E2" s="346"/>
    </row>
    <row r="3" spans="2:8" ht="7.5" customHeight="1"/>
    <row r="4" spans="2:8" ht="18.75">
      <c r="B4" s="347"/>
      <c r="C4" s="347"/>
      <c r="D4" s="347"/>
      <c r="E4" s="347"/>
    </row>
    <row r="5" spans="2:8" ht="4.5" customHeight="1"/>
    <row r="6" spans="2:8" ht="18.75">
      <c r="B6" s="348" t="s">
        <v>58</v>
      </c>
      <c r="C6" s="348"/>
      <c r="D6" s="348"/>
      <c r="E6" s="348"/>
    </row>
    <row r="7" spans="2:8" s="47" customFormat="1" ht="4.5" customHeight="1">
      <c r="B7" s="49"/>
    </row>
    <row r="8" spans="2:8" s="47" customFormat="1" ht="15" customHeight="1" thickBot="1">
      <c r="B8" s="309" t="str">
        <f>'GES organisateurs'!B517</f>
        <v>Résumé des données collectées auprès des répondants</v>
      </c>
      <c r="C8" s="309">
        <f>'GES organisateurs'!D517</f>
        <v>0</v>
      </c>
      <c r="D8" s="309">
        <f>'GES organisateurs'!E517</f>
        <v>0</v>
      </c>
      <c r="E8" s="309">
        <f>'GES organisateurs'!F517</f>
        <v>0</v>
      </c>
      <c r="F8" s="309">
        <f>'GES organisateurs'!G517</f>
        <v>0</v>
      </c>
      <c r="G8" s="9"/>
      <c r="H8" s="10"/>
    </row>
    <row r="9" spans="2:8" s="47" customFormat="1" ht="29.1" customHeight="1" thickBot="1">
      <c r="B9" s="202" t="s">
        <v>1</v>
      </c>
      <c r="C9" s="203" t="str">
        <f>'GES organisateurs'!D518</f>
        <v>Distance parcourue par les répondants</v>
      </c>
      <c r="D9" s="204" t="s">
        <v>22</v>
      </c>
      <c r="E9" s="310" t="s">
        <v>95</v>
      </c>
      <c r="F9" s="311"/>
      <c r="G9" s="312" t="s">
        <v>94</v>
      </c>
      <c r="H9" s="313">
        <f>'GES organisateurs'!H518</f>
        <v>0</v>
      </c>
    </row>
    <row r="10" spans="2:8" s="47" customFormat="1">
      <c r="B10" s="169" t="s">
        <v>7</v>
      </c>
      <c r="C10" s="16">
        <f>'GES organisateurs'!E513</f>
        <v>0</v>
      </c>
      <c r="D10" s="19">
        <f>C10*FE_Metro</f>
        <v>0</v>
      </c>
      <c r="E10" s="281">
        <f>'GES organisateurs'!E514</f>
        <v>0</v>
      </c>
      <c r="F10" s="281"/>
      <c r="G10" s="314" t="e">
        <f>E10/('GES organisateurs'!E514+'GES organisateurs'!F514+'GES organisateurs'!G514+'GES organisateurs'!H514+'GES organisateurs'!I514+'GES organisateurs'!K514+'GES organisateurs'!M514+'GES organisateurs'!O514+'GES organisateurs'!Q514+'GES organisateurs'!S514)</f>
        <v>#DIV/0!</v>
      </c>
      <c r="H10" s="315">
        <f>'GES organisateurs'!H519</f>
        <v>0</v>
      </c>
    </row>
    <row r="11" spans="2:8" s="47" customFormat="1">
      <c r="B11" s="20" t="s">
        <v>12</v>
      </c>
      <c r="C11" s="17">
        <f>'GES organisateurs'!F513</f>
        <v>0</v>
      </c>
      <c r="D11" s="21">
        <f>C11*FE_Marche</f>
        <v>0</v>
      </c>
      <c r="E11" s="292">
        <f>'GES organisateurs'!F514</f>
        <v>0</v>
      </c>
      <c r="F11" s="292"/>
      <c r="G11" s="316" t="e">
        <f>E11/('GES organisateurs'!E514+'GES organisateurs'!F514+'GES organisateurs'!G514+'GES organisateurs'!H514+'GES organisateurs'!I514+'GES organisateurs'!K514+'GES organisateurs'!M514+'GES organisateurs'!O514+'GES organisateurs'!Q514+'GES organisateurs'!S514)</f>
        <v>#DIV/0!</v>
      </c>
      <c r="H11" s="317">
        <f>'GES organisateurs'!H520</f>
        <v>0</v>
      </c>
    </row>
    <row r="12" spans="2:8" s="47" customFormat="1">
      <c r="B12" s="20" t="s">
        <v>15</v>
      </c>
      <c r="C12" s="17">
        <f>'GES organisateurs'!G513</f>
        <v>0</v>
      </c>
      <c r="D12" s="21">
        <f>C12*FE_BusUrbain</f>
        <v>0</v>
      </c>
      <c r="E12" s="292">
        <f>'GES organisateurs'!G514</f>
        <v>0</v>
      </c>
      <c r="F12" s="292"/>
      <c r="G12" s="316" t="e">
        <f>E12/('GES organisateurs'!E514+'GES organisateurs'!F514+'GES organisateurs'!G514+'GES organisateurs'!H514+'GES organisateurs'!I514+'GES organisateurs'!K514+'GES organisateurs'!M514+'GES organisateurs'!O514+'GES organisateurs'!Q514+'GES organisateurs'!S514)</f>
        <v>#DIV/0!</v>
      </c>
      <c r="H12" s="317">
        <f>'GES organisateurs'!H521</f>
        <v>0</v>
      </c>
    </row>
    <row r="13" spans="2:8" s="47" customFormat="1">
      <c r="B13" s="20" t="s">
        <v>24</v>
      </c>
      <c r="C13" s="17">
        <f>'GES organisateurs'!H513</f>
        <v>0</v>
      </c>
      <c r="D13" s="21">
        <f>C13*FE_Train</f>
        <v>0</v>
      </c>
      <c r="E13" s="292">
        <f>'GES organisateurs'!H514</f>
        <v>0</v>
      </c>
      <c r="F13" s="292"/>
      <c r="G13" s="316" t="e">
        <f>E13/('GES organisateurs'!E514+'GES organisateurs'!F514+'GES organisateurs'!G514+'GES organisateurs'!H514+'GES organisateurs'!I514+'GES organisateurs'!K514+'GES organisateurs'!M514+'GES organisateurs'!O514+'GES organisateurs'!Q514+'GES organisateurs'!S514)</f>
        <v>#DIV/0!</v>
      </c>
      <c r="H13" s="317">
        <f>'GES organisateurs'!H522</f>
        <v>0</v>
      </c>
    </row>
    <row r="14" spans="2:8" s="47" customFormat="1">
      <c r="B14" s="20" t="s">
        <v>25</v>
      </c>
      <c r="C14" s="17">
        <f>'GES organisateurs'!I513</f>
        <v>0</v>
      </c>
      <c r="D14" s="21">
        <f>'GES organisateurs'!J513</f>
        <v>0</v>
      </c>
      <c r="E14" s="292">
        <f>'GES organisateurs'!I514</f>
        <v>0</v>
      </c>
      <c r="F14" s="292"/>
      <c r="G14" s="316" t="e">
        <f>E14/('GES organisateurs'!E514+'GES organisateurs'!F514+'GES organisateurs'!G514+'GES organisateurs'!H514+'GES organisateurs'!I514+'GES organisateurs'!K514+'GES organisateurs'!M514+'GES organisateurs'!O514+'GES organisateurs'!Q514+'GES organisateurs'!S514)</f>
        <v>#DIV/0!</v>
      </c>
      <c r="H14" s="317">
        <f>'GES organisateurs'!H523</f>
        <v>0</v>
      </c>
    </row>
    <row r="15" spans="2:8" s="47" customFormat="1">
      <c r="B15" s="20" t="s">
        <v>26</v>
      </c>
      <c r="C15" s="17">
        <f>'GES organisateurs'!K513</f>
        <v>0</v>
      </c>
      <c r="D15" s="21">
        <f>'GES organisateurs'!L513</f>
        <v>0</v>
      </c>
      <c r="E15" s="292">
        <f>'GES organisateurs'!K514</f>
        <v>0</v>
      </c>
      <c r="F15" s="292"/>
      <c r="G15" s="316" t="e">
        <f>E15/('GES organisateurs'!E514+'GES organisateurs'!F514+'GES organisateurs'!G514+'GES organisateurs'!H514+'GES organisateurs'!I514+'GES organisateurs'!K514+'GES organisateurs'!M514+'GES organisateurs'!O514+'GES organisateurs'!Q514+'GES organisateurs'!S514)</f>
        <v>#DIV/0!</v>
      </c>
      <c r="H15" s="317">
        <f>'GES organisateurs'!H524</f>
        <v>0</v>
      </c>
    </row>
    <row r="16" spans="2:8" s="47" customFormat="1">
      <c r="B16" s="20" t="s">
        <v>82</v>
      </c>
      <c r="C16" s="17">
        <f>'GES organisateurs'!M513</f>
        <v>0</v>
      </c>
      <c r="D16" s="21">
        <f>'GES organisateurs'!N513</f>
        <v>0</v>
      </c>
      <c r="E16" s="292">
        <f>'GES organisateurs'!M514</f>
        <v>0</v>
      </c>
      <c r="F16" s="292"/>
      <c r="G16" s="316" t="e">
        <f>E16/('GES organisateurs'!E514+'GES organisateurs'!F514+'GES organisateurs'!G514+'GES organisateurs'!H514+'GES organisateurs'!I514+'GES organisateurs'!K514+'GES organisateurs'!M514+'GES organisateurs'!O514+'GES organisateurs'!Q514+'GES organisateurs'!S514)</f>
        <v>#DIV/0!</v>
      </c>
      <c r="H16" s="317">
        <f>'GES organisateurs'!H525</f>
        <v>0</v>
      </c>
    </row>
    <row r="17" spans="1:8" s="47" customFormat="1" ht="18" customHeight="1">
      <c r="B17" s="20" t="s">
        <v>87</v>
      </c>
      <c r="C17" s="17">
        <f>'GES organisateurs'!O513</f>
        <v>0</v>
      </c>
      <c r="D17" s="21">
        <f>'GES organisateurs'!P513</f>
        <v>0</v>
      </c>
      <c r="E17" s="292">
        <f>'GES organisateurs'!O514</f>
        <v>0</v>
      </c>
      <c r="F17" s="292"/>
      <c r="G17" s="316" t="e">
        <f>E17/('GES organisateurs'!E514+'GES organisateurs'!F514+'GES organisateurs'!G514+'GES organisateurs'!H514+'GES organisateurs'!I514+'GES organisateurs'!K514+'GES organisateurs'!M514+'GES organisateurs'!O514+'GES organisateurs'!Q514+'GES organisateurs'!S514)</f>
        <v>#DIV/0!</v>
      </c>
      <c r="H17" s="317"/>
    </row>
    <row r="18" spans="1:8" s="47" customFormat="1">
      <c r="B18" s="20" t="s">
        <v>86</v>
      </c>
      <c r="C18" s="17">
        <f>'GES organisateurs'!Q513</f>
        <v>0</v>
      </c>
      <c r="D18" s="21">
        <f>'GES organisateurs'!R513</f>
        <v>0</v>
      </c>
      <c r="E18" s="292">
        <f>'GES organisateurs'!Q514</f>
        <v>0</v>
      </c>
      <c r="F18" s="292"/>
      <c r="G18" s="316" t="e">
        <f>E18/('GES organisateurs'!E514+'GES organisateurs'!F514+'GES organisateurs'!G514+'GES organisateurs'!H514+'GES organisateurs'!I514+'GES organisateurs'!K514+'GES organisateurs'!M514+'GES organisateurs'!O514+'GES organisateurs'!Q514+'GES organisateurs'!S514)</f>
        <v>#DIV/0!</v>
      </c>
      <c r="H18" s="317">
        <f>'GES organisateurs'!H527</f>
        <v>0</v>
      </c>
    </row>
    <row r="19" spans="1:8" s="47" customFormat="1" ht="15.75" thickBot="1">
      <c r="B19" s="170" t="s">
        <v>17</v>
      </c>
      <c r="C19" s="18">
        <f>'GES organisateurs'!S513</f>
        <v>0</v>
      </c>
      <c r="D19" s="22">
        <f>C19*FE_Avion</f>
        <v>0</v>
      </c>
      <c r="E19" s="294">
        <f>'GES organisateurs'!S514</f>
        <v>0</v>
      </c>
      <c r="F19" s="294"/>
      <c r="G19" s="318" t="e">
        <f>E19/('GES organisateurs'!E514+'GES organisateurs'!F514+'GES organisateurs'!G514+'GES organisateurs'!H514+'GES organisateurs'!I514+'GES organisateurs'!K514+'GES organisateurs'!M514+'GES organisateurs'!O514+'GES organisateurs'!Q514+'GES organisateurs'!S514)</f>
        <v>#DIV/0!</v>
      </c>
      <c r="H19" s="319">
        <f>'GES organisateurs'!H528</f>
        <v>0</v>
      </c>
    </row>
    <row r="20" spans="1:8" s="47" customFormat="1" ht="15.75" thickBot="1">
      <c r="B20" s="131" t="s">
        <v>27</v>
      </c>
      <c r="C20" s="24">
        <f>SUM(C10:C19)</f>
        <v>0</v>
      </c>
      <c r="D20" s="177">
        <f>SUM(D10:D19)</f>
        <v>0</v>
      </c>
      <c r="E20" s="320"/>
      <c r="F20" s="320"/>
      <c r="G20" s="321"/>
      <c r="H20" s="321"/>
    </row>
    <row r="21" spans="1:8" s="47" customFormat="1" ht="21" customHeight="1" thickBot="1">
      <c r="B21" s="26"/>
      <c r="C21" s="27" t="s">
        <v>33</v>
      </c>
      <c r="D21" s="26"/>
      <c r="E21" s="28"/>
      <c r="F21" s="28"/>
      <c r="G21" s="29"/>
      <c r="H21" s="10"/>
    </row>
    <row r="22" spans="1:8" s="52" customFormat="1" ht="18.75" customHeight="1" thickBot="1">
      <c r="B22" s="205" t="s">
        <v>114</v>
      </c>
      <c r="C22" s="182">
        <f>'GES organisateurs'!B514</f>
        <v>0</v>
      </c>
      <c r="D22" s="164"/>
      <c r="E22" s="165"/>
      <c r="F22" s="165"/>
      <c r="G22" s="166"/>
      <c r="H22" s="166"/>
    </row>
    <row r="23" spans="1:8" s="47" customFormat="1" ht="42.75" customHeight="1" thickBot="1">
      <c r="B23" s="326" t="str">
        <f>'GES organisateurs'!B532</f>
        <v>Extrapolation à l'ensemble des membres du comité organisateurs présent à l'événement</v>
      </c>
      <c r="C23" s="326"/>
      <c r="D23" s="326"/>
      <c r="E23" s="326"/>
      <c r="F23" s="326"/>
      <c r="G23" s="326"/>
      <c r="H23" s="326"/>
    </row>
    <row r="24" spans="1:8" s="47" customFormat="1" ht="15.75" thickBot="1">
      <c r="B24" s="30" t="str">
        <f>'GES organisateurs'!B533</f>
        <v>Effectif total réel**</v>
      </c>
      <c r="C24" s="31"/>
      <c r="D24" s="48"/>
      <c r="E24" s="32" t="s">
        <v>96</v>
      </c>
      <c r="F24" s="33" t="e">
        <f>C22/C24</f>
        <v>#DIV/0!</v>
      </c>
      <c r="G24" s="29"/>
      <c r="H24" s="10"/>
    </row>
    <row r="25" spans="1:8" s="47" customFormat="1" ht="18" customHeight="1" thickBot="1">
      <c r="B25" s="34"/>
      <c r="C25" s="34"/>
      <c r="D25" s="34"/>
      <c r="E25" s="34"/>
      <c r="F25" s="35"/>
      <c r="G25" s="10"/>
      <c r="H25" s="10"/>
    </row>
    <row r="26" spans="1:8" s="47" customFormat="1" ht="26.25" thickBot="1">
      <c r="B26" s="202" t="s">
        <v>1</v>
      </c>
      <c r="C26" s="206" t="str">
        <f>'GES organisateurs'!D535</f>
        <v>Distance totale parcourue par mode de transport</v>
      </c>
      <c r="D26" s="207" t="s">
        <v>31</v>
      </c>
      <c r="E26" s="322" t="s">
        <v>32</v>
      </c>
      <c r="F26" s="323">
        <f>'GES organisateurs'!G535</f>
        <v>0</v>
      </c>
      <c r="G26" s="10"/>
      <c r="H26" s="10"/>
    </row>
    <row r="27" spans="1:8" s="47" customFormat="1">
      <c r="B27" s="132" t="s">
        <v>7</v>
      </c>
      <c r="C27" s="39">
        <f>C10*IF(E10,E27/E10,0)</f>
        <v>0</v>
      </c>
      <c r="D27" s="40">
        <f>D10*IF(E10,E27/E10,0)</f>
        <v>0</v>
      </c>
      <c r="E27" s="324" t="e">
        <f t="shared" ref="E27:E36" si="0">E10*$C$24/$C$22</f>
        <v>#DIV/0!</v>
      </c>
      <c r="F27" s="325"/>
      <c r="G27" s="10"/>
      <c r="H27" s="10"/>
    </row>
    <row r="28" spans="1:8" s="47" customFormat="1">
      <c r="B28" s="133" t="s">
        <v>12</v>
      </c>
      <c r="C28" s="39">
        <f t="shared" ref="C28:C36" si="1">C11*IF(E11,E28/E11,0)</f>
        <v>0</v>
      </c>
      <c r="D28" s="40">
        <f t="shared" ref="D28:D36" si="2">D11*IF(E11,E28/E11,0)</f>
        <v>0</v>
      </c>
      <c r="E28" s="327" t="e">
        <f t="shared" si="0"/>
        <v>#DIV/0!</v>
      </c>
      <c r="F28" s="328"/>
      <c r="G28" s="10"/>
      <c r="H28" s="10"/>
    </row>
    <row r="29" spans="1:8" s="47" customFormat="1">
      <c r="B29" s="133" t="s">
        <v>15</v>
      </c>
      <c r="C29" s="39">
        <f t="shared" si="1"/>
        <v>0</v>
      </c>
      <c r="D29" s="40">
        <f t="shared" si="2"/>
        <v>0</v>
      </c>
      <c r="E29" s="327" t="e">
        <f t="shared" si="0"/>
        <v>#DIV/0!</v>
      </c>
      <c r="F29" s="328"/>
      <c r="G29" s="10"/>
      <c r="H29" s="10"/>
    </row>
    <row r="30" spans="1:8" s="47" customFormat="1">
      <c r="A30" s="46"/>
      <c r="B30" s="133" t="s">
        <v>24</v>
      </c>
      <c r="C30" s="39">
        <f t="shared" si="1"/>
        <v>0</v>
      </c>
      <c r="D30" s="40">
        <f t="shared" si="2"/>
        <v>0</v>
      </c>
      <c r="E30" s="327" t="e">
        <f t="shared" si="0"/>
        <v>#DIV/0!</v>
      </c>
      <c r="F30" s="328"/>
      <c r="G30" s="10"/>
      <c r="H30" s="10"/>
    </row>
    <row r="31" spans="1:8" s="47" customFormat="1">
      <c r="A31" s="46"/>
      <c r="B31" s="133" t="s">
        <v>25</v>
      </c>
      <c r="C31" s="39">
        <f t="shared" si="1"/>
        <v>0</v>
      </c>
      <c r="D31" s="40">
        <f t="shared" si="2"/>
        <v>0</v>
      </c>
      <c r="E31" s="327" t="e">
        <f t="shared" si="0"/>
        <v>#DIV/0!</v>
      </c>
      <c r="F31" s="328"/>
      <c r="G31" s="10"/>
      <c r="H31" s="10"/>
    </row>
    <row r="32" spans="1:8" s="47" customFormat="1">
      <c r="B32" s="133" t="s">
        <v>26</v>
      </c>
      <c r="C32" s="39">
        <f t="shared" si="1"/>
        <v>0</v>
      </c>
      <c r="D32" s="40">
        <f t="shared" si="2"/>
        <v>0</v>
      </c>
      <c r="E32" s="327" t="e">
        <f t="shared" si="0"/>
        <v>#DIV/0!</v>
      </c>
      <c r="F32" s="328"/>
      <c r="G32" s="10"/>
      <c r="H32" s="10"/>
    </row>
    <row r="33" spans="2:8" s="47" customFormat="1">
      <c r="B33" s="133" t="s">
        <v>82</v>
      </c>
      <c r="C33" s="39">
        <f t="shared" si="1"/>
        <v>0</v>
      </c>
      <c r="D33" s="40">
        <f t="shared" si="2"/>
        <v>0</v>
      </c>
      <c r="E33" s="327" t="e">
        <f t="shared" si="0"/>
        <v>#DIV/0!</v>
      </c>
      <c r="F33" s="328"/>
      <c r="G33" s="10"/>
      <c r="H33" s="10"/>
    </row>
    <row r="34" spans="2:8" s="47" customFormat="1">
      <c r="B34" s="133" t="s">
        <v>87</v>
      </c>
      <c r="C34" s="39">
        <f t="shared" si="1"/>
        <v>0</v>
      </c>
      <c r="D34" s="40">
        <f t="shared" si="2"/>
        <v>0</v>
      </c>
      <c r="E34" s="327" t="e">
        <f t="shared" si="0"/>
        <v>#DIV/0!</v>
      </c>
      <c r="F34" s="328"/>
      <c r="G34" s="10"/>
      <c r="H34" s="10"/>
    </row>
    <row r="35" spans="2:8" s="47" customFormat="1">
      <c r="B35" s="133" t="s">
        <v>86</v>
      </c>
      <c r="C35" s="39">
        <f t="shared" si="1"/>
        <v>0</v>
      </c>
      <c r="D35" s="40">
        <f t="shared" si="2"/>
        <v>0</v>
      </c>
      <c r="E35" s="327" t="e">
        <f t="shared" si="0"/>
        <v>#DIV/0!</v>
      </c>
      <c r="F35" s="328"/>
      <c r="G35" s="10"/>
      <c r="H35" s="10"/>
    </row>
    <row r="36" spans="2:8" s="47" customFormat="1" ht="15.75" thickBot="1">
      <c r="B36" s="133" t="s">
        <v>17</v>
      </c>
      <c r="C36" s="39">
        <f t="shared" si="1"/>
        <v>0</v>
      </c>
      <c r="D36" s="40">
        <f t="shared" si="2"/>
        <v>0</v>
      </c>
      <c r="E36" s="331" t="e">
        <f t="shared" si="0"/>
        <v>#DIV/0!</v>
      </c>
      <c r="F36" s="332"/>
      <c r="G36" s="10"/>
      <c r="H36" s="10"/>
    </row>
    <row r="37" spans="2:8" s="47" customFormat="1" ht="15.75" thickBot="1">
      <c r="B37" s="23" t="s">
        <v>27</v>
      </c>
      <c r="C37" s="43">
        <f>SUM(C27:C36)</f>
        <v>0</v>
      </c>
      <c r="D37" s="179">
        <f>SUM(D27:D36)</f>
        <v>0</v>
      </c>
      <c r="E37" s="333"/>
      <c r="F37" s="334"/>
      <c r="G37" s="10"/>
      <c r="H37" s="10"/>
    </row>
    <row r="38" spans="2:8" s="47" customFormat="1" ht="24.75" customHeight="1">
      <c r="B38" s="329" t="s">
        <v>72</v>
      </c>
      <c r="C38" s="329"/>
      <c r="D38" s="329"/>
      <c r="E38" s="330"/>
      <c r="F38" s="330"/>
      <c r="G38" s="10"/>
      <c r="H38" s="10"/>
    </row>
    <row r="39" spans="2:8" s="52" customFormat="1" ht="9" customHeight="1" thickBot="1">
      <c r="B39" s="163"/>
      <c r="C39" s="168"/>
      <c r="D39" s="126"/>
      <c r="E39" s="126"/>
      <c r="F39" s="126"/>
      <c r="G39" s="10"/>
      <c r="H39" s="10"/>
    </row>
    <row r="40" spans="2:8" s="52" customFormat="1" ht="32.25" customHeight="1" thickBot="1">
      <c r="B40" s="23" t="s">
        <v>113</v>
      </c>
      <c r="C40" s="176" t="e">
        <f>D20/C20/C22</f>
        <v>#DIV/0!</v>
      </c>
      <c r="D40" s="126"/>
      <c r="E40" s="126"/>
      <c r="F40" s="126"/>
      <c r="G40" s="10"/>
      <c r="H40" s="10"/>
    </row>
    <row r="41" spans="2:8" s="52" customFormat="1" ht="22.5" customHeight="1">
      <c r="B41" s="163"/>
      <c r="C41" s="168"/>
      <c r="D41" s="126"/>
      <c r="E41" s="126"/>
      <c r="F41" s="126"/>
      <c r="G41" s="10"/>
      <c r="H41" s="10"/>
    </row>
    <row r="42" spans="2:8" s="47" customFormat="1" ht="15" customHeight="1">
      <c r="B42" s="349" t="s">
        <v>65</v>
      </c>
      <c r="C42" s="349"/>
      <c r="D42" s="349"/>
      <c r="E42" s="349"/>
    </row>
    <row r="43" spans="2:8" s="47" customFormat="1" ht="4.5" customHeight="1"/>
    <row r="44" spans="2:8" s="47" customFormat="1" ht="16.5" thickBot="1">
      <c r="B44" s="276" t="str">
        <f>'GES invités'!B500:F500</f>
        <v>Résumé des données collectées auprès des répondants</v>
      </c>
      <c r="C44" s="276"/>
      <c r="D44" s="276"/>
      <c r="E44" s="276"/>
      <c r="F44" s="50"/>
      <c r="G44" s="9"/>
      <c r="H44" s="10"/>
    </row>
    <row r="45" spans="2:8" s="47" customFormat="1" ht="29.1" customHeight="1" thickBot="1">
      <c r="B45" s="209" t="s">
        <v>1</v>
      </c>
      <c r="C45" s="210" t="str">
        <f>'GES invités'!C501:G501</f>
        <v>Distance parcourue par les répondants</v>
      </c>
      <c r="D45" s="211" t="s">
        <v>22</v>
      </c>
      <c r="E45" s="337" t="s">
        <v>95</v>
      </c>
      <c r="F45" s="338"/>
      <c r="G45" s="335" t="s">
        <v>94</v>
      </c>
      <c r="H45" s="336">
        <f>'GES organisateurs'!H553</f>
        <v>0</v>
      </c>
    </row>
    <row r="46" spans="2:8" s="47" customFormat="1">
      <c r="B46" s="169" t="s">
        <v>7</v>
      </c>
      <c r="C46" s="16">
        <f>'GES invités'!E496</f>
        <v>0</v>
      </c>
      <c r="D46" s="19">
        <f>C46*FE_Metro</f>
        <v>0</v>
      </c>
      <c r="E46" s="339">
        <f>'GES invités'!E497</f>
        <v>0</v>
      </c>
      <c r="F46" s="339"/>
      <c r="G46" s="314" t="e">
        <f>E46/('GES invités'!E497+'GES invités'!F497+'GES invités'!G497+'GES invités'!H497+'GES invités'!I497+'GES invités'!K497+'GES invités'!M497+'GES invités'!O497+'GES invités'!Q497+'GES invités'!S497)</f>
        <v>#DIV/0!</v>
      </c>
      <c r="H46" s="315">
        <f>'GES organisateurs'!H554</f>
        <v>0</v>
      </c>
    </row>
    <row r="47" spans="2:8" s="47" customFormat="1">
      <c r="B47" s="20" t="s">
        <v>12</v>
      </c>
      <c r="C47" s="17">
        <f>'GES invités'!F496</f>
        <v>0</v>
      </c>
      <c r="D47" s="21">
        <f>C47*FE_Marche</f>
        <v>0</v>
      </c>
      <c r="E47" s="340">
        <f>'GES invités'!F497</f>
        <v>0</v>
      </c>
      <c r="F47" s="340"/>
      <c r="G47" s="316" t="e">
        <f>E47/('GES invités'!E497+'GES invités'!F497+'GES invités'!G497+'GES invités'!H497+'GES invités'!I497+'GES invités'!K497+'GES invités'!M497+'GES invités'!O497+'GES invités'!Q497+'GES invités'!S497)</f>
        <v>#DIV/0!</v>
      </c>
      <c r="H47" s="317">
        <f>'GES organisateurs'!H555</f>
        <v>0</v>
      </c>
    </row>
    <row r="48" spans="2:8" s="47" customFormat="1">
      <c r="B48" s="20" t="s">
        <v>15</v>
      </c>
      <c r="C48" s="17">
        <f>'GES invités'!G496</f>
        <v>0</v>
      </c>
      <c r="D48" s="21">
        <f>C48*FE_BusUrbain</f>
        <v>0</v>
      </c>
      <c r="E48" s="340">
        <f>'GES invités'!G497</f>
        <v>0</v>
      </c>
      <c r="F48" s="340"/>
      <c r="G48" s="316" t="e">
        <f>E48/('GES invités'!E497+'GES invités'!F497+'GES invités'!G497+'GES invités'!H497+'GES invités'!I497+'GES invités'!K497+'GES invités'!M497+'GES invités'!O497+'GES invités'!Q497+'GES invités'!S497)</f>
        <v>#DIV/0!</v>
      </c>
      <c r="H48" s="317">
        <f>'GES organisateurs'!H556</f>
        <v>0</v>
      </c>
    </row>
    <row r="49" spans="2:12" s="47" customFormat="1">
      <c r="B49" s="20" t="s">
        <v>24</v>
      </c>
      <c r="C49" s="17">
        <f>'GES invités'!H496</f>
        <v>0</v>
      </c>
      <c r="D49" s="21">
        <f>C49*FE_Train</f>
        <v>0</v>
      </c>
      <c r="E49" s="340">
        <f>'GES invités'!H497</f>
        <v>0</v>
      </c>
      <c r="F49" s="340"/>
      <c r="G49" s="316" t="e">
        <f>E49/('GES invités'!E497+'GES invités'!F497+'GES invités'!G497+'GES invités'!H497+'GES invités'!I497+'GES invités'!K497+'GES invités'!M497+'GES invités'!O497+'GES invités'!Q497+'GES invités'!S497)</f>
        <v>#DIV/0!</v>
      </c>
      <c r="H49" s="317">
        <f>'GES organisateurs'!H557</f>
        <v>0</v>
      </c>
    </row>
    <row r="50" spans="2:12" s="47" customFormat="1">
      <c r="B50" s="20" t="s">
        <v>25</v>
      </c>
      <c r="C50" s="17">
        <f>'GES invités'!I496</f>
        <v>0</v>
      </c>
      <c r="D50" s="21">
        <f>'GES invités'!J496</f>
        <v>0</v>
      </c>
      <c r="E50" s="340">
        <f>'GES invités'!I497</f>
        <v>0</v>
      </c>
      <c r="F50" s="340"/>
      <c r="G50" s="316" t="e">
        <f>E50/('GES invités'!E497+'GES invités'!F497+'GES invités'!G497+'GES invités'!H497+'GES invités'!I497+'GES invités'!K497+'GES invités'!M497+'GES invités'!O497+'GES invités'!Q497+'GES invités'!S497)</f>
        <v>#DIV/0!</v>
      </c>
      <c r="H50" s="317">
        <f>'GES organisateurs'!H558</f>
        <v>0</v>
      </c>
    </row>
    <row r="51" spans="2:12" s="47" customFormat="1">
      <c r="B51" s="20" t="s">
        <v>26</v>
      </c>
      <c r="C51" s="17">
        <f>'GES invités'!K496</f>
        <v>0</v>
      </c>
      <c r="D51" s="21">
        <f>'GES invités'!L496</f>
        <v>0</v>
      </c>
      <c r="E51" s="340">
        <f>'GES invités'!K497</f>
        <v>0</v>
      </c>
      <c r="F51" s="340"/>
      <c r="G51" s="316" t="e">
        <f>E51/('GES invités'!E497+'GES invités'!F497+'GES invités'!G497+'GES invités'!H497+'GES invités'!I497+'GES invités'!K497+'GES invités'!M497+'GES invités'!O497+'GES invités'!Q497+'GES invités'!S497)</f>
        <v>#DIV/0!</v>
      </c>
      <c r="H51" s="317">
        <f>'GES organisateurs'!H559</f>
        <v>0</v>
      </c>
    </row>
    <row r="52" spans="2:12">
      <c r="B52" s="20" t="s">
        <v>82</v>
      </c>
      <c r="C52" s="17">
        <f>'GES invités'!M496</f>
        <v>0</v>
      </c>
      <c r="D52" s="21">
        <f>'GES invités'!N496</f>
        <v>0</v>
      </c>
      <c r="E52" s="340">
        <f>'GES invités'!M497</f>
        <v>0</v>
      </c>
      <c r="F52" s="340"/>
      <c r="G52" s="316" t="e">
        <f>E52/('GES invités'!E497+'GES invités'!F497+'GES invités'!G497+'GES invités'!H497+'GES invités'!I497+'GES invités'!K497+'GES invités'!M497+'GES invités'!O497+'GES invités'!Q497+'GES invités'!S497)</f>
        <v>#DIV/0!</v>
      </c>
      <c r="H52" s="317">
        <f>'GES organisateurs'!H560</f>
        <v>0</v>
      </c>
      <c r="I52" s="47"/>
      <c r="J52" s="47"/>
      <c r="K52" s="47"/>
      <c r="L52" s="47"/>
    </row>
    <row r="53" spans="2:12">
      <c r="B53" s="20" t="s">
        <v>87</v>
      </c>
      <c r="C53" s="17">
        <f>'GES invités'!O496</f>
        <v>0</v>
      </c>
      <c r="D53" s="21">
        <f>'GES invités'!P496</f>
        <v>0</v>
      </c>
      <c r="E53" s="340">
        <f>'GES invités'!O497</f>
        <v>0</v>
      </c>
      <c r="F53" s="340" t="e">
        <f>'GES invités'!G509:I509</f>
        <v>#VALUE!</v>
      </c>
      <c r="G53" s="316" t="e">
        <f>E53/('GES invités'!E497+'GES invités'!F497+'GES invités'!G497+'GES invités'!H497+'GES invités'!I497+'GES invités'!K497+'GES invités'!M497+'GES invités'!O497+'GES invités'!Q497+'GES invités'!S497)</f>
        <v>#DIV/0!</v>
      </c>
      <c r="H53" s="317">
        <f>'GES organisateurs'!H561</f>
        <v>0</v>
      </c>
      <c r="I53" s="47"/>
      <c r="J53" s="47"/>
      <c r="K53" s="47"/>
      <c r="L53" s="47"/>
    </row>
    <row r="54" spans="2:12">
      <c r="B54" s="20" t="s">
        <v>86</v>
      </c>
      <c r="C54" s="17">
        <f>'GES invités'!Q496</f>
        <v>0</v>
      </c>
      <c r="D54" s="21">
        <f>'GES invités'!R496</f>
        <v>0</v>
      </c>
      <c r="E54" s="340">
        <f>'GES invités'!Q497</f>
        <v>0</v>
      </c>
      <c r="F54" s="340" t="e">
        <f>'GES invités'!G510:I510</f>
        <v>#VALUE!</v>
      </c>
      <c r="G54" s="316" t="e">
        <f>E54/('GES invités'!E497+'GES invités'!F497+'GES invités'!G497+'GES invités'!H497+'GES invités'!I497+'GES invités'!K497+'GES invités'!M497+'GES invités'!O497+'GES invités'!Q497+'GES invités'!S497)</f>
        <v>#DIV/0!</v>
      </c>
      <c r="H54" s="317">
        <f>'GES organisateurs'!H562</f>
        <v>0</v>
      </c>
      <c r="I54" s="47"/>
      <c r="J54" s="47"/>
      <c r="K54" s="47"/>
      <c r="L54" s="47"/>
    </row>
    <row r="55" spans="2:12" ht="15.75" thickBot="1">
      <c r="B55" s="170" t="s">
        <v>17</v>
      </c>
      <c r="C55" s="18">
        <f>'GES invités'!S496</f>
        <v>0</v>
      </c>
      <c r="D55" s="22">
        <f>C55*FE_Avion</f>
        <v>0</v>
      </c>
      <c r="E55" s="341">
        <f>'GES invités'!S497</f>
        <v>0</v>
      </c>
      <c r="F55" s="341" t="e">
        <f>'GES invités'!G511:I511</f>
        <v>#VALUE!</v>
      </c>
      <c r="G55" s="318" t="e">
        <f>E55/('GES invités'!E497+'GES invités'!F497+'GES invités'!G497+'GES invités'!H497+'GES invités'!I497+'GES invités'!K497+'GES invités'!M497+'GES invités'!O497+'GES invités'!Q497+'GES invités'!S497)</f>
        <v>#DIV/0!</v>
      </c>
      <c r="H55" s="319">
        <f>'GES organisateurs'!H563</f>
        <v>0</v>
      </c>
      <c r="I55" s="47"/>
      <c r="J55" s="47"/>
      <c r="K55" s="47"/>
      <c r="L55" s="47"/>
    </row>
    <row r="56" spans="2:12" ht="15.75" thickBot="1">
      <c r="B56" s="131" t="s">
        <v>27</v>
      </c>
      <c r="C56" s="24">
        <f>SUM(C46:C55)</f>
        <v>0</v>
      </c>
      <c r="D56" s="178">
        <f>SUM(D46:D55)</f>
        <v>0</v>
      </c>
      <c r="E56" s="342"/>
      <c r="F56" s="343"/>
      <c r="G56" s="321"/>
      <c r="H56" s="321"/>
      <c r="I56" s="47"/>
      <c r="J56" s="47"/>
      <c r="K56" s="47"/>
      <c r="L56" s="47"/>
    </row>
    <row r="57" spans="2:12">
      <c r="B57" s="26"/>
      <c r="C57" s="27" t="s">
        <v>33</v>
      </c>
      <c r="D57" s="26"/>
      <c r="E57" s="28"/>
      <c r="F57" s="28"/>
      <c r="G57" s="29"/>
      <c r="H57" s="10"/>
      <c r="I57" s="47"/>
      <c r="J57" s="47"/>
      <c r="K57" s="47"/>
      <c r="L57" s="47"/>
    </row>
    <row r="58" spans="2:12" s="52" customFormat="1" ht="15.75" thickBot="1">
      <c r="B58" s="26"/>
      <c r="C58" s="27"/>
      <c r="D58" s="26"/>
      <c r="E58" s="28"/>
      <c r="F58" s="28"/>
      <c r="G58" s="29"/>
      <c r="H58" s="10"/>
    </row>
    <row r="59" spans="2:12" s="52" customFormat="1" ht="15.75" thickBot="1">
      <c r="B59" s="212" t="s">
        <v>114</v>
      </c>
      <c r="C59" s="181">
        <f>'GES invités'!TotalRépondants</f>
        <v>0</v>
      </c>
      <c r="D59" s="26"/>
      <c r="E59" s="28"/>
      <c r="F59" s="28"/>
      <c r="G59" s="29"/>
      <c r="H59" s="10"/>
    </row>
    <row r="60" spans="2:12" ht="12.75" customHeight="1">
      <c r="B60" s="26"/>
      <c r="C60" s="28"/>
      <c r="D60" s="26"/>
      <c r="E60" s="28"/>
      <c r="F60" s="28"/>
      <c r="G60" s="29"/>
      <c r="H60" s="10"/>
      <c r="I60" s="47"/>
      <c r="J60" s="47"/>
      <c r="K60" s="47"/>
      <c r="L60" s="47"/>
    </row>
    <row r="61" spans="2:12" ht="16.5" thickBot="1">
      <c r="B61" s="276" t="str">
        <f>'GES invités'!B515:F515</f>
        <v>Extrapolation à l'ensemble des invités ou participants présents à l'événement</v>
      </c>
      <c r="C61" s="276"/>
      <c r="D61" s="276"/>
      <c r="E61" s="276"/>
      <c r="F61" s="28"/>
      <c r="G61" s="29"/>
      <c r="H61" s="10"/>
      <c r="I61" s="47"/>
      <c r="J61" s="47"/>
      <c r="K61" s="47"/>
      <c r="L61" s="47"/>
    </row>
    <row r="62" spans="2:12" ht="15.75" thickBot="1">
      <c r="B62" s="208" t="str">
        <f>'GES invités'!B516:F516</f>
        <v>Effectif total réel**</v>
      </c>
      <c r="C62" s="31"/>
      <c r="D62" s="48"/>
      <c r="E62" s="32" t="s">
        <v>96</v>
      </c>
      <c r="F62" s="33" t="e">
        <f>E56/C62</f>
        <v>#DIV/0!</v>
      </c>
      <c r="G62" s="29"/>
      <c r="H62" s="10"/>
      <c r="I62" s="47"/>
      <c r="J62" s="47"/>
      <c r="K62" s="47"/>
      <c r="L62" s="47"/>
    </row>
    <row r="63" spans="2:12" ht="4.5" customHeight="1" thickBot="1">
      <c r="B63" s="34"/>
      <c r="C63" s="34"/>
      <c r="D63" s="34"/>
      <c r="E63" s="34"/>
      <c r="F63" s="35"/>
      <c r="G63" s="10"/>
      <c r="H63" s="10"/>
      <c r="I63" s="47"/>
      <c r="J63" s="47"/>
      <c r="K63" s="47"/>
      <c r="L63" s="47"/>
    </row>
    <row r="64" spans="2:12" ht="26.25" thickBot="1">
      <c r="B64" s="209" t="s">
        <v>1</v>
      </c>
      <c r="C64" s="213" t="str">
        <f>'GES invités'!C518:G518</f>
        <v>Distance totale parcourue par mode de transport</v>
      </c>
      <c r="D64" s="214" t="s">
        <v>31</v>
      </c>
      <c r="E64" s="350" t="s">
        <v>32</v>
      </c>
      <c r="F64" s="351">
        <f>'GES organisateurs'!G570</f>
        <v>0</v>
      </c>
      <c r="G64" s="10"/>
      <c r="H64" s="10"/>
      <c r="I64" s="47"/>
      <c r="J64" s="47"/>
      <c r="K64" s="47"/>
      <c r="L64" s="47"/>
    </row>
    <row r="65" spans="2:12">
      <c r="B65" s="132" t="s">
        <v>7</v>
      </c>
      <c r="C65" s="39">
        <f>C46*IF(E46,E65/E46,0)</f>
        <v>0</v>
      </c>
      <c r="D65" s="40" t="e">
        <f t="shared" ref="D65:D74" si="3">D46*E65/E46</f>
        <v>#DIV/0!</v>
      </c>
      <c r="E65" s="324" t="e">
        <f t="shared" ref="E65:E74" si="4">E46*$C$62/$C$59</f>
        <v>#DIV/0!</v>
      </c>
      <c r="F65" s="325"/>
      <c r="G65" s="10"/>
      <c r="H65" s="10"/>
      <c r="I65" s="47"/>
      <c r="J65" s="47"/>
      <c r="K65" s="47"/>
      <c r="L65" s="47"/>
    </row>
    <row r="66" spans="2:12">
      <c r="B66" s="133" t="s">
        <v>12</v>
      </c>
      <c r="C66" s="39">
        <f t="shared" ref="C66:C74" si="5">C47*IF(E47,E66/E47,0)</f>
        <v>0</v>
      </c>
      <c r="D66" s="21" t="e">
        <f t="shared" si="3"/>
        <v>#DIV/0!</v>
      </c>
      <c r="E66" s="327" t="e">
        <f t="shared" si="4"/>
        <v>#DIV/0!</v>
      </c>
      <c r="F66" s="328"/>
      <c r="G66" s="10"/>
      <c r="H66" s="10"/>
      <c r="I66" s="47"/>
      <c r="J66" s="47"/>
      <c r="K66" s="47"/>
      <c r="L66" s="47"/>
    </row>
    <row r="67" spans="2:12">
      <c r="B67" s="133" t="s">
        <v>15</v>
      </c>
      <c r="C67" s="39">
        <f t="shared" si="5"/>
        <v>0</v>
      </c>
      <c r="D67" s="21" t="e">
        <f t="shared" si="3"/>
        <v>#DIV/0!</v>
      </c>
      <c r="E67" s="327" t="e">
        <f t="shared" si="4"/>
        <v>#DIV/0!</v>
      </c>
      <c r="F67" s="328"/>
      <c r="G67" s="10"/>
      <c r="H67" s="10"/>
      <c r="I67" s="47"/>
      <c r="J67" s="47"/>
      <c r="K67" s="47"/>
      <c r="L67" s="47"/>
    </row>
    <row r="68" spans="2:12">
      <c r="B68" s="133" t="s">
        <v>24</v>
      </c>
      <c r="C68" s="39">
        <f t="shared" si="5"/>
        <v>0</v>
      </c>
      <c r="D68" s="21" t="e">
        <f t="shared" si="3"/>
        <v>#DIV/0!</v>
      </c>
      <c r="E68" s="327" t="e">
        <f t="shared" si="4"/>
        <v>#DIV/0!</v>
      </c>
      <c r="F68" s="328"/>
      <c r="G68" s="10"/>
      <c r="H68" s="10"/>
      <c r="I68" s="47"/>
      <c r="J68" s="47"/>
      <c r="K68" s="47"/>
      <c r="L68" s="47"/>
    </row>
    <row r="69" spans="2:12">
      <c r="B69" s="133" t="s">
        <v>25</v>
      </c>
      <c r="C69" s="39">
        <f t="shared" si="5"/>
        <v>0</v>
      </c>
      <c r="D69" s="21" t="e">
        <f t="shared" si="3"/>
        <v>#DIV/0!</v>
      </c>
      <c r="E69" s="327" t="e">
        <f t="shared" si="4"/>
        <v>#DIV/0!</v>
      </c>
      <c r="F69" s="328"/>
      <c r="G69" s="10"/>
      <c r="H69" s="10"/>
      <c r="I69" s="47"/>
      <c r="J69" s="47"/>
      <c r="K69" s="47"/>
      <c r="L69" s="47"/>
    </row>
    <row r="70" spans="2:12">
      <c r="B70" s="133" t="s">
        <v>26</v>
      </c>
      <c r="C70" s="39">
        <f t="shared" si="5"/>
        <v>0</v>
      </c>
      <c r="D70" s="21" t="e">
        <f t="shared" si="3"/>
        <v>#DIV/0!</v>
      </c>
      <c r="E70" s="327" t="e">
        <f t="shared" si="4"/>
        <v>#DIV/0!</v>
      </c>
      <c r="F70" s="328"/>
      <c r="G70" s="10"/>
      <c r="H70" s="10"/>
      <c r="I70" s="47"/>
      <c r="J70" s="47"/>
      <c r="K70" s="47"/>
      <c r="L70" s="47"/>
    </row>
    <row r="71" spans="2:12">
      <c r="B71" s="133" t="s">
        <v>82</v>
      </c>
      <c r="C71" s="39">
        <f t="shared" si="5"/>
        <v>0</v>
      </c>
      <c r="D71" s="21" t="e">
        <f t="shared" si="3"/>
        <v>#DIV/0!</v>
      </c>
      <c r="E71" s="327" t="e">
        <f t="shared" si="4"/>
        <v>#DIV/0!</v>
      </c>
      <c r="F71" s="328"/>
      <c r="G71" s="10"/>
      <c r="H71" s="10"/>
      <c r="I71" s="47"/>
      <c r="J71" s="47"/>
      <c r="K71" s="47"/>
      <c r="L71" s="47"/>
    </row>
    <row r="72" spans="2:12">
      <c r="B72" s="133" t="s">
        <v>87</v>
      </c>
      <c r="C72" s="39">
        <f t="shared" si="5"/>
        <v>0</v>
      </c>
      <c r="D72" s="21" t="e">
        <f t="shared" si="3"/>
        <v>#DIV/0!</v>
      </c>
      <c r="E72" s="327" t="e">
        <f t="shared" si="4"/>
        <v>#DIV/0!</v>
      </c>
      <c r="F72" s="328"/>
      <c r="G72" s="10"/>
      <c r="H72" s="10"/>
      <c r="I72" s="47"/>
      <c r="J72" s="47"/>
      <c r="K72" s="47"/>
      <c r="L72" s="47"/>
    </row>
    <row r="73" spans="2:12">
      <c r="B73" s="133" t="s">
        <v>86</v>
      </c>
      <c r="C73" s="39">
        <f t="shared" si="5"/>
        <v>0</v>
      </c>
      <c r="D73" s="21" t="e">
        <f t="shared" si="3"/>
        <v>#DIV/0!</v>
      </c>
      <c r="E73" s="327" t="e">
        <f t="shared" si="4"/>
        <v>#DIV/0!</v>
      </c>
      <c r="F73" s="328"/>
      <c r="G73" s="10"/>
      <c r="H73" s="10"/>
      <c r="I73" s="47"/>
      <c r="J73" s="47"/>
      <c r="K73" s="47"/>
      <c r="L73" s="47"/>
    </row>
    <row r="74" spans="2:12" ht="15.75" thickBot="1">
      <c r="B74" s="133" t="s">
        <v>17</v>
      </c>
      <c r="C74" s="39">
        <f t="shared" si="5"/>
        <v>0</v>
      </c>
      <c r="D74" s="42" t="e">
        <f t="shared" si="3"/>
        <v>#DIV/0!</v>
      </c>
      <c r="E74" s="331" t="e">
        <f t="shared" si="4"/>
        <v>#DIV/0!</v>
      </c>
      <c r="F74" s="332"/>
      <c r="G74" s="10"/>
      <c r="H74" s="10"/>
      <c r="I74" s="47"/>
      <c r="J74" s="47"/>
      <c r="K74" s="47"/>
      <c r="L74" s="47"/>
    </row>
    <row r="75" spans="2:12" ht="15.75" thickBot="1">
      <c r="B75" s="23" t="s">
        <v>27</v>
      </c>
      <c r="C75" s="43">
        <f>SUM(C65:C74)</f>
        <v>0</v>
      </c>
      <c r="D75" s="179" t="e">
        <f>SUM(D65:D74)</f>
        <v>#DIV/0!</v>
      </c>
      <c r="E75" s="344"/>
      <c r="F75" s="345"/>
      <c r="G75" s="10"/>
      <c r="H75" s="10"/>
      <c r="I75" s="47"/>
      <c r="J75" s="47"/>
      <c r="K75" s="47"/>
      <c r="L75" s="47"/>
    </row>
    <row r="76" spans="2:12">
      <c r="B76" s="262" t="s">
        <v>71</v>
      </c>
      <c r="C76" s="304"/>
      <c r="D76" s="304"/>
      <c r="E76" s="304"/>
      <c r="F76" s="35"/>
      <c r="G76" s="10"/>
      <c r="H76" s="10"/>
      <c r="I76" s="47"/>
      <c r="J76" s="47"/>
      <c r="K76" s="47"/>
      <c r="L76" s="47"/>
    </row>
    <row r="77" spans="2:12" ht="15.75" thickBot="1">
      <c r="B77" s="305"/>
      <c r="C77" s="305"/>
      <c r="D77" s="305"/>
      <c r="E77" s="305"/>
      <c r="F77" s="35"/>
      <c r="G77" s="10"/>
      <c r="H77" s="10"/>
    </row>
    <row r="78" spans="2:12" ht="15.75" hidden="1" thickBot="1">
      <c r="B78" s="163"/>
      <c r="C78" s="168"/>
    </row>
    <row r="79" spans="2:12" ht="15.75" thickBot="1">
      <c r="B79" s="215" t="s">
        <v>115</v>
      </c>
      <c r="C79" s="176" t="e">
        <f>D56/C56/C59</f>
        <v>#DIV/0!</v>
      </c>
    </row>
    <row r="80" spans="2:12">
      <c r="B80" s="47"/>
    </row>
    <row r="81" spans="2:2">
      <c r="B81" s="47"/>
    </row>
    <row r="82" spans="2:2">
      <c r="B82" s="47"/>
    </row>
    <row r="83" spans="2:2">
      <c r="B83" s="47"/>
    </row>
    <row r="84" spans="2:2">
      <c r="B84" s="47"/>
    </row>
    <row r="85" spans="2:2">
      <c r="B85" s="47"/>
    </row>
    <row r="86" spans="2:2">
      <c r="B86" s="47"/>
    </row>
    <row r="87" spans="2:2">
      <c r="B87" s="47"/>
    </row>
    <row r="88" spans="2:2">
      <c r="B88" s="47"/>
    </row>
    <row r="89" spans="2:2">
      <c r="B89" s="47"/>
    </row>
    <row r="90" spans="2:2">
      <c r="B90" s="47"/>
    </row>
    <row r="91" spans="2:2">
      <c r="B91" s="47"/>
    </row>
    <row r="92" spans="2:2">
      <c r="B92" s="47"/>
    </row>
    <row r="93" spans="2:2">
      <c r="B93" s="47"/>
    </row>
    <row r="94" spans="2:2">
      <c r="B94" s="47"/>
    </row>
    <row r="95" spans="2:2">
      <c r="B95" s="47"/>
    </row>
    <row r="96" spans="2:2">
      <c r="B96" s="47"/>
    </row>
    <row r="97" spans="2:2">
      <c r="B97" s="47"/>
    </row>
    <row r="98" spans="2:2">
      <c r="B98" s="47"/>
    </row>
    <row r="99" spans="2:2">
      <c r="B99" s="47"/>
    </row>
    <row r="100" spans="2:2">
      <c r="B100" s="47"/>
    </row>
    <row r="101" spans="2:2">
      <c r="B101" s="47"/>
    </row>
    <row r="102" spans="2:2">
      <c r="B102" s="47"/>
    </row>
    <row r="103" spans="2:2">
      <c r="B103" s="47"/>
    </row>
    <row r="104" spans="2:2">
      <c r="B104" s="47"/>
    </row>
    <row r="105" spans="2:2">
      <c r="B105" s="47"/>
    </row>
    <row r="106" spans="2:2">
      <c r="B106" s="47"/>
    </row>
    <row r="107" spans="2:2">
      <c r="B107" s="47"/>
    </row>
    <row r="108" spans="2:2">
      <c r="B108" s="47"/>
    </row>
    <row r="109" spans="2:2">
      <c r="B109" s="47"/>
    </row>
    <row r="110" spans="2:2">
      <c r="B110" s="47"/>
    </row>
    <row r="111" spans="2:2">
      <c r="B111" s="47"/>
    </row>
    <row r="112" spans="2:2">
      <c r="B112" s="47"/>
    </row>
    <row r="113" spans="2:2">
      <c r="B113" s="47"/>
    </row>
    <row r="114" spans="2:2">
      <c r="B114" s="47"/>
    </row>
    <row r="115" spans="2:2">
      <c r="B115" s="47"/>
    </row>
    <row r="116" spans="2:2">
      <c r="B116" s="47"/>
    </row>
    <row r="117" spans="2:2">
      <c r="B117" s="47"/>
    </row>
    <row r="118" spans="2:2">
      <c r="B118" s="47"/>
    </row>
    <row r="119" spans="2:2">
      <c r="B119" s="47"/>
    </row>
    <row r="120" spans="2:2">
      <c r="B120" s="47"/>
    </row>
    <row r="121" spans="2:2">
      <c r="B121" s="47"/>
    </row>
    <row r="122" spans="2:2">
      <c r="B122" s="47"/>
    </row>
    <row r="123" spans="2:2">
      <c r="B123" s="47"/>
    </row>
    <row r="124" spans="2:2">
      <c r="B124" s="47"/>
    </row>
    <row r="125" spans="2:2">
      <c r="B125" s="47"/>
    </row>
    <row r="126" spans="2:2">
      <c r="B126" s="47"/>
    </row>
    <row r="127" spans="2:2">
      <c r="B127" s="47"/>
    </row>
    <row r="128" spans="2:2">
      <c r="B128" s="47"/>
    </row>
    <row r="129" spans="2:2">
      <c r="B129" s="47"/>
    </row>
    <row r="130" spans="2:2">
      <c r="B130" s="47"/>
    </row>
    <row r="131" spans="2:2">
      <c r="B131" s="47"/>
    </row>
    <row r="132" spans="2:2">
      <c r="B132" s="47"/>
    </row>
    <row r="133" spans="2:2">
      <c r="B133" s="47"/>
    </row>
    <row r="134" spans="2:2">
      <c r="B134" s="47"/>
    </row>
    <row r="135" spans="2:2">
      <c r="B135" s="47"/>
    </row>
    <row r="136" spans="2:2">
      <c r="B136" s="47"/>
    </row>
    <row r="137" spans="2:2">
      <c r="B137" s="47"/>
    </row>
    <row r="138" spans="2:2">
      <c r="B138" s="47"/>
    </row>
    <row r="139" spans="2:2">
      <c r="B139" s="47"/>
    </row>
    <row r="140" spans="2:2">
      <c r="B140" s="47"/>
    </row>
    <row r="141" spans="2:2">
      <c r="B141" s="47"/>
    </row>
    <row r="142" spans="2:2">
      <c r="B142" s="47"/>
    </row>
    <row r="143" spans="2:2">
      <c r="B143" s="47"/>
    </row>
    <row r="144" spans="2:2">
      <c r="B144" s="47"/>
    </row>
  </sheetData>
  <sheetProtection sheet="1" objects="1" scenarios="1" selectLockedCells="1"/>
  <mergeCells count="82">
    <mergeCell ref="E73:F73"/>
    <mergeCell ref="E74:F74"/>
    <mergeCell ref="E75:F75"/>
    <mergeCell ref="B76:E77"/>
    <mergeCell ref="B2:E2"/>
    <mergeCell ref="B4:E4"/>
    <mergeCell ref="B6:E6"/>
    <mergeCell ref="B42:E42"/>
    <mergeCell ref="E68:F68"/>
    <mergeCell ref="E69:F69"/>
    <mergeCell ref="E70:F70"/>
    <mergeCell ref="E71:F71"/>
    <mergeCell ref="E72:F72"/>
    <mergeCell ref="B61:E61"/>
    <mergeCell ref="E64:F64"/>
    <mergeCell ref="E65:F65"/>
    <mergeCell ref="E66:F66"/>
    <mergeCell ref="E67:F67"/>
    <mergeCell ref="E54:F54"/>
    <mergeCell ref="G54:H54"/>
    <mergeCell ref="E55:F55"/>
    <mergeCell ref="G55:H55"/>
    <mergeCell ref="E56:F56"/>
    <mergeCell ref="G56:H56"/>
    <mergeCell ref="E52:F52"/>
    <mergeCell ref="G50:H50"/>
    <mergeCell ref="G51:H51"/>
    <mergeCell ref="G52:H52"/>
    <mergeCell ref="E53:F53"/>
    <mergeCell ref="G53:H53"/>
    <mergeCell ref="E49:F49"/>
    <mergeCell ref="G47:H47"/>
    <mergeCell ref="E50:F50"/>
    <mergeCell ref="G48:H48"/>
    <mergeCell ref="E51:F51"/>
    <mergeCell ref="G49:H49"/>
    <mergeCell ref="E48:F48"/>
    <mergeCell ref="E47:F47"/>
    <mergeCell ref="B44:E44"/>
    <mergeCell ref="G45:H45"/>
    <mergeCell ref="G46:H46"/>
    <mergeCell ref="E45:F45"/>
    <mergeCell ref="E46:F46"/>
    <mergeCell ref="B38:F38"/>
    <mergeCell ref="E33:F33"/>
    <mergeCell ref="E34:F34"/>
    <mergeCell ref="E35:F35"/>
    <mergeCell ref="E36:F36"/>
    <mergeCell ref="E37:F37"/>
    <mergeCell ref="E28:F28"/>
    <mergeCell ref="E29:F29"/>
    <mergeCell ref="E30:F30"/>
    <mergeCell ref="E31:F31"/>
    <mergeCell ref="E32:F32"/>
    <mergeCell ref="E20:F20"/>
    <mergeCell ref="G20:H20"/>
    <mergeCell ref="E26:F26"/>
    <mergeCell ref="E27:F27"/>
    <mergeCell ref="B23:H23"/>
    <mergeCell ref="E17:F17"/>
    <mergeCell ref="G17:H17"/>
    <mergeCell ref="E18:F18"/>
    <mergeCell ref="G18:H18"/>
    <mergeCell ref="E19:F19"/>
    <mergeCell ref="G19:H19"/>
    <mergeCell ref="E14:F14"/>
    <mergeCell ref="G14:H14"/>
    <mergeCell ref="E15:F15"/>
    <mergeCell ref="G15:H15"/>
    <mergeCell ref="E16:F16"/>
    <mergeCell ref="G16:H16"/>
    <mergeCell ref="E11:F11"/>
    <mergeCell ref="G11:H11"/>
    <mergeCell ref="E12:F12"/>
    <mergeCell ref="G12:H12"/>
    <mergeCell ref="E13:F13"/>
    <mergeCell ref="G13:H13"/>
    <mergeCell ref="B8:F8"/>
    <mergeCell ref="E9:F9"/>
    <mergeCell ref="G9:H9"/>
    <mergeCell ref="E10:F10"/>
    <mergeCell ref="G10:H10"/>
  </mergeCells>
  <conditionalFormatting sqref="E37 E20 C22:E22 C39:C41 C78:C79 C10:E19 C27:E36">
    <cfRule type="cellIs" dxfId="28" priority="44" stopIfTrue="1" operator="equal">
      <formula>0</formula>
    </cfRule>
  </conditionalFormatting>
  <conditionalFormatting sqref="E37 C27:E36">
    <cfRule type="expression" dxfId="27" priority="41" stopIfTrue="1">
      <formula>ISERROR(C27)</formula>
    </cfRule>
    <cfRule type="cellIs" dxfId="26" priority="42" stopIfTrue="1" operator="equal">
      <formula>0</formula>
    </cfRule>
  </conditionalFormatting>
  <conditionalFormatting sqref="E56 E75 C46:E49 C55:E55 C50:C54 E50:E54 C65:E74">
    <cfRule type="cellIs" dxfId="25" priority="40" stopIfTrue="1" operator="equal">
      <formula>0</formula>
    </cfRule>
  </conditionalFormatting>
  <conditionalFormatting sqref="E75 C65:E74">
    <cfRule type="expression" dxfId="24" priority="38" stopIfTrue="1">
      <formula>ISERROR(C65)</formula>
    </cfRule>
    <cfRule type="cellIs" dxfId="23" priority="39" stopIfTrue="1" operator="equal">
      <formula>0</formula>
    </cfRule>
  </conditionalFormatting>
  <conditionalFormatting sqref="C65:C74">
    <cfRule type="cellIs" dxfId="22" priority="37" stopIfTrue="1" operator="equal">
      <formula>0</formula>
    </cfRule>
  </conditionalFormatting>
  <conditionalFormatting sqref="C65:C74">
    <cfRule type="expression" dxfId="21" priority="35" stopIfTrue="1">
      <formula>ISERROR(C65)</formula>
    </cfRule>
    <cfRule type="cellIs" dxfId="20" priority="36" stopIfTrue="1" operator="equal">
      <formula>0</formula>
    </cfRule>
  </conditionalFormatting>
  <conditionalFormatting sqref="E75 C65:E74">
    <cfRule type="cellIs" dxfId="19" priority="34" stopIfTrue="1" operator="equal">
      <formula>0</formula>
    </cfRule>
  </conditionalFormatting>
  <conditionalFormatting sqref="E75 C65:E74">
    <cfRule type="expression" dxfId="18" priority="32" stopIfTrue="1">
      <formula>ISERROR(C65)</formula>
    </cfRule>
    <cfRule type="cellIs" dxfId="17" priority="33" stopIfTrue="1" operator="equal">
      <formula>0</formula>
    </cfRule>
  </conditionalFormatting>
  <conditionalFormatting sqref="D46:D49 D55">
    <cfRule type="cellIs" dxfId="16" priority="20" stopIfTrue="1" operator="equal">
      <formula>0</formula>
    </cfRule>
  </conditionalFormatting>
  <conditionalFormatting sqref="C65:C74">
    <cfRule type="cellIs" dxfId="15" priority="19" stopIfTrue="1" operator="equal">
      <formula>0</formula>
    </cfRule>
  </conditionalFormatting>
  <conditionalFormatting sqref="C65:C74">
    <cfRule type="expression" dxfId="14" priority="17" stopIfTrue="1">
      <formula>ISERROR(C65)</formula>
    </cfRule>
    <cfRule type="cellIs" dxfId="13" priority="18" stopIfTrue="1" operator="equal">
      <formula>0</formula>
    </cfRule>
  </conditionalFormatting>
  <conditionalFormatting sqref="E65">
    <cfRule type="cellIs" dxfId="12" priority="16" stopIfTrue="1" operator="equal">
      <formula>0</formula>
    </cfRule>
  </conditionalFormatting>
  <conditionalFormatting sqref="E65">
    <cfRule type="expression" dxfId="11" priority="14" stopIfTrue="1">
      <formula>ISERROR(E65)</formula>
    </cfRule>
    <cfRule type="cellIs" dxfId="10" priority="15" stopIfTrue="1" operator="equal">
      <formula>0</formula>
    </cfRule>
  </conditionalFormatting>
  <conditionalFormatting sqref="D65">
    <cfRule type="cellIs" dxfId="9" priority="13" stopIfTrue="1" operator="equal">
      <formula>0</formula>
    </cfRule>
  </conditionalFormatting>
  <conditionalFormatting sqref="D65">
    <cfRule type="expression" dxfId="8" priority="11" stopIfTrue="1">
      <formula>ISERROR(D65)</formula>
    </cfRule>
    <cfRule type="cellIs" dxfId="7" priority="12" stopIfTrue="1" operator="equal">
      <formula>0</formula>
    </cfRule>
  </conditionalFormatting>
  <conditionalFormatting sqref="E56">
    <cfRule type="cellIs" dxfId="6" priority="9" stopIfTrue="1" operator="equal">
      <formula>0</formula>
    </cfRule>
  </conditionalFormatting>
  <conditionalFormatting sqref="C59">
    <cfRule type="cellIs" dxfId="5" priority="6" stopIfTrue="1" operator="equal">
      <formula>0</formula>
    </cfRule>
  </conditionalFormatting>
  <conditionalFormatting sqref="D50">
    <cfRule type="cellIs" dxfId="4" priority="5" stopIfTrue="1" operator="equal">
      <formula>0</formula>
    </cfRule>
  </conditionalFormatting>
  <conditionalFormatting sqref="D51">
    <cfRule type="cellIs" dxfId="3" priority="4" stopIfTrue="1" operator="equal">
      <formula>0</formula>
    </cfRule>
  </conditionalFormatting>
  <conditionalFormatting sqref="D52">
    <cfRule type="cellIs" dxfId="2" priority="3" stopIfTrue="1" operator="equal">
      <formula>0</formula>
    </cfRule>
  </conditionalFormatting>
  <conditionalFormatting sqref="D53">
    <cfRule type="cellIs" dxfId="1" priority="2" stopIfTrue="1" operator="equal">
      <formula>0</formula>
    </cfRule>
  </conditionalFormatting>
  <conditionalFormatting sqref="D54">
    <cfRule type="cellIs" dxfId="0" priority="1" stopIfTrue="1" operator="equal">
      <formula>0</formula>
    </cfRule>
  </conditionalFormatting>
  <printOptions horizontalCentered="1"/>
  <pageMargins left="0.39370078740157483" right="0.39370078740157483" top="0.39370078740157483" bottom="0.39370078740157483" header="0.31496062992125984" footer="0.31496062992125984"/>
  <pageSetup scale="66" fitToHeight="2" orientation="landscape" horizontalDpi="1200" verticalDpi="1200" r:id="rId1"/>
  <headerFooter>
    <oddHeader>&amp;R&amp;D | &amp;T</oddHeader>
    <oddFooter>&amp;L&amp;F&amp;R&amp;P/&amp;N</oddFooter>
  </headerFooter>
  <ignoredErrors>
    <ignoredError sqref="C75" evalError="1"/>
  </ignoredErrors>
  <drawing r:id="rId2"/>
  <legacyDrawing r:id="rId3"/>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F3" sqref="F3"/>
    </sheetView>
  </sheetViews>
  <sheetFormatPr baseColWidth="10" defaultColWidth="10.85546875" defaultRowHeight="15"/>
  <cols>
    <col min="1" max="2" width="33.140625" style="52" customWidth="1"/>
    <col min="3" max="3" width="20.85546875" style="58" customWidth="1"/>
    <col min="4" max="16384" width="10.85546875" style="52"/>
  </cols>
  <sheetData>
    <row r="1" spans="1:10" ht="32.1" customHeight="1">
      <c r="A1" s="55" t="s">
        <v>48</v>
      </c>
      <c r="B1" s="55" t="s">
        <v>3</v>
      </c>
      <c r="C1" s="56" t="s">
        <v>49</v>
      </c>
      <c r="D1" s="56" t="s">
        <v>50</v>
      </c>
    </row>
    <row r="2" spans="1:10" ht="24" customHeight="1">
      <c r="A2" s="108" t="s">
        <v>7</v>
      </c>
      <c r="B2" s="108" t="s">
        <v>83</v>
      </c>
      <c r="C2" s="118">
        <v>6.9999999999999994E-5</v>
      </c>
      <c r="D2" s="110" t="s">
        <v>53</v>
      </c>
    </row>
    <row r="3" spans="1:10" ht="24" customHeight="1">
      <c r="A3" s="108" t="s">
        <v>51</v>
      </c>
      <c r="B3" s="108" t="s">
        <v>84</v>
      </c>
      <c r="C3" s="109">
        <v>0</v>
      </c>
      <c r="D3" s="110" t="s">
        <v>53</v>
      </c>
    </row>
    <row r="4" spans="1:10" ht="24" customHeight="1">
      <c r="A4" s="108" t="s">
        <v>98</v>
      </c>
      <c r="B4" s="108" t="s">
        <v>83</v>
      </c>
      <c r="C4" s="109">
        <v>0.06</v>
      </c>
      <c r="D4" s="110" t="s">
        <v>53</v>
      </c>
      <c r="F4" s="128"/>
      <c r="G4" s="128"/>
      <c r="H4" s="128"/>
    </row>
    <row r="5" spans="1:10" ht="24" customHeight="1">
      <c r="A5" s="108" t="s">
        <v>11</v>
      </c>
      <c r="B5" s="108" t="s">
        <v>83</v>
      </c>
      <c r="C5" s="109">
        <v>0.11</v>
      </c>
      <c r="D5" s="110" t="s">
        <v>53</v>
      </c>
      <c r="F5" s="128"/>
      <c r="G5" s="128"/>
      <c r="H5" s="128"/>
    </row>
    <row r="6" spans="1:10" ht="24" customHeight="1">
      <c r="A6" s="108" t="s">
        <v>102</v>
      </c>
      <c r="B6" s="108" t="s">
        <v>84</v>
      </c>
      <c r="C6" s="109">
        <v>0.21</v>
      </c>
      <c r="D6" s="110" t="s">
        <v>53</v>
      </c>
      <c r="F6" s="129"/>
      <c r="G6" s="129"/>
      <c r="H6" s="129"/>
    </row>
    <row r="7" spans="1:10" ht="24" customHeight="1">
      <c r="A7" s="108" t="s">
        <v>103</v>
      </c>
      <c r="B7" s="108" t="s">
        <v>84</v>
      </c>
      <c r="C7" s="109">
        <v>0.32</v>
      </c>
      <c r="D7" s="110" t="s">
        <v>53</v>
      </c>
    </row>
    <row r="8" spans="1:10" ht="24" customHeight="1">
      <c r="A8" s="108" t="s">
        <v>85</v>
      </c>
      <c r="B8" s="108" t="s">
        <v>84</v>
      </c>
      <c r="C8" s="118">
        <v>3.4000000000000002E-4</v>
      </c>
      <c r="D8" s="110" t="s">
        <v>53</v>
      </c>
    </row>
    <row r="9" spans="1:10" ht="24" customHeight="1">
      <c r="A9" s="108" t="s">
        <v>52</v>
      </c>
      <c r="B9" s="108" t="s">
        <v>84</v>
      </c>
      <c r="C9" s="57">
        <v>0.16</v>
      </c>
      <c r="D9" s="111">
        <v>2</v>
      </c>
    </row>
    <row r="10" spans="1:10" ht="24" customHeight="1">
      <c r="A10" s="108" t="s">
        <v>86</v>
      </c>
      <c r="B10" s="108" t="s">
        <v>84</v>
      </c>
      <c r="C10" s="109">
        <v>0.13</v>
      </c>
      <c r="D10" s="110" t="s">
        <v>53</v>
      </c>
    </row>
    <row r="11" spans="1:10" ht="24" customHeight="1">
      <c r="A11" s="108" t="s">
        <v>17</v>
      </c>
      <c r="B11" s="108" t="s">
        <v>83</v>
      </c>
      <c r="C11" s="109">
        <v>0.12</v>
      </c>
      <c r="D11" s="110" t="s">
        <v>100</v>
      </c>
    </row>
    <row r="13" spans="1:10" ht="15.75">
      <c r="A13" s="112" t="s">
        <v>70</v>
      </c>
      <c r="B13" s="112"/>
    </row>
    <row r="14" spans="1:10" s="113" customFormat="1" ht="47.1" customHeight="1">
      <c r="A14" s="352" t="s">
        <v>99</v>
      </c>
      <c r="B14" s="352"/>
      <c r="C14" s="352"/>
      <c r="D14" s="352"/>
      <c r="E14" s="352"/>
      <c r="F14" s="352"/>
      <c r="G14" s="52"/>
      <c r="H14" s="52"/>
      <c r="I14" s="128"/>
      <c r="J14" s="128"/>
    </row>
    <row r="15" spans="1:10" s="113" customFormat="1" ht="47.1" customHeight="1">
      <c r="A15" s="352" t="s">
        <v>104</v>
      </c>
      <c r="B15" s="352"/>
      <c r="C15" s="352"/>
      <c r="D15" s="352"/>
      <c r="E15" s="352"/>
      <c r="F15" s="352"/>
      <c r="G15" s="52"/>
      <c r="H15" s="52"/>
      <c r="I15" s="128"/>
      <c r="J15" s="128"/>
    </row>
    <row r="16" spans="1:10" s="113" customFormat="1" ht="47.1" customHeight="1">
      <c r="A16" s="129" t="s">
        <v>101</v>
      </c>
      <c r="B16" s="129"/>
      <c r="C16" s="129"/>
      <c r="D16" s="129"/>
      <c r="E16" s="129"/>
      <c r="F16" s="52"/>
      <c r="G16" s="52"/>
      <c r="H16" s="52"/>
      <c r="I16" s="129"/>
      <c r="J16" s="129"/>
    </row>
  </sheetData>
  <sheetProtection sheet="1" objects="1" scenarios="1"/>
  <mergeCells count="2">
    <mergeCell ref="A14:F14"/>
    <mergeCell ref="A15:F15"/>
  </mergeCells>
  <pageMargins left="0.75" right="0.75" top="1" bottom="1" header="0.5" footer="0.5"/>
  <pageSetup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CD2087203644479461777EB9A4E569" ma:contentTypeVersion="10" ma:contentTypeDescription="Crée un document." ma:contentTypeScope="" ma:versionID="347e91aef9b193f774e48b0b0b5ed44d">
  <xsd:schema xmlns:xsd="http://www.w3.org/2001/XMLSchema" xmlns:xs="http://www.w3.org/2001/XMLSchema" xmlns:p="http://schemas.microsoft.com/office/2006/metadata/properties" xmlns:ns2="2758456a-21ad-4343-ba24-ecedee135797" xmlns:ns3="f81ab746-e639-438d-ad1c-4aa77a8eb484" targetNamespace="http://schemas.microsoft.com/office/2006/metadata/properties" ma:root="true" ma:fieldsID="6f574fcad7a3266099125c126c14cebc" ns2:_="" ns3:_="">
    <xsd:import namespace="2758456a-21ad-4343-ba24-ecedee135797"/>
    <xsd:import namespace="f81ab746-e639-438d-ad1c-4aa77a8eb484"/>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Note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8456a-21ad-4343-ba24-ecedee1357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Notes" ma:index="13" nillable="true" ma:displayName="Notes" ma:format="Dropdown" ma:internalName="Notes">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1ab746-e639-438d-ad1c-4aa77a8eb484"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2758456a-21ad-4343-ba24-ecedee135797" xsi:nil="true"/>
  </documentManagement>
</p:properties>
</file>

<file path=customXml/itemProps1.xml><?xml version="1.0" encoding="utf-8"?>
<ds:datastoreItem xmlns:ds="http://schemas.openxmlformats.org/officeDocument/2006/customXml" ds:itemID="{199A2556-5966-483C-8124-30DDF0932FA4}"/>
</file>

<file path=customXml/itemProps2.xml><?xml version="1.0" encoding="utf-8"?>
<ds:datastoreItem xmlns:ds="http://schemas.openxmlformats.org/officeDocument/2006/customXml" ds:itemID="{0AF0266C-5B28-41D4-B991-C3FBC33E4C79}"/>
</file>

<file path=customXml/itemProps3.xml><?xml version="1.0" encoding="utf-8"?>
<ds:datastoreItem xmlns:ds="http://schemas.openxmlformats.org/officeDocument/2006/customXml" ds:itemID="{C6964F47-1261-475F-95F1-94D08D9838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20</vt:i4>
      </vt:variant>
    </vt:vector>
  </HeadingPairs>
  <TitlesOfParts>
    <vt:vector size="25" baseType="lpstr">
      <vt:lpstr>Guide d'utilisation</vt:lpstr>
      <vt:lpstr>GES organisateurs</vt:lpstr>
      <vt:lpstr>GES invités</vt:lpstr>
      <vt:lpstr>Synthèse des résultats</vt:lpstr>
      <vt:lpstr>Références</vt:lpstr>
      <vt:lpstr>'GES invités'!EffectifTotalRéel</vt:lpstr>
      <vt:lpstr>EffectifTotalRéel</vt:lpstr>
      <vt:lpstr>FE_Autocar</vt:lpstr>
      <vt:lpstr>FE_Avion</vt:lpstr>
      <vt:lpstr>FE_BusUrbain</vt:lpstr>
      <vt:lpstr>FE_CL</vt:lpstr>
      <vt:lpstr>FE_Covoiturage</vt:lpstr>
      <vt:lpstr>FE_Electrique</vt:lpstr>
      <vt:lpstr>FE_Hybride</vt:lpstr>
      <vt:lpstr>FE_Marche</vt:lpstr>
      <vt:lpstr>FE_Metro</vt:lpstr>
      <vt:lpstr>FE_Moto</vt:lpstr>
      <vt:lpstr>FE_Train</vt:lpstr>
      <vt:lpstr>FE_VoitureED</vt:lpstr>
      <vt:lpstr>FE_VUS</vt:lpstr>
      <vt:lpstr>'Synthèse des résultats'!Impression_des_titres</vt:lpstr>
      <vt:lpstr>'GES invités'!TotalRépondants</vt:lpstr>
      <vt:lpstr>TotalRépondants</vt:lpstr>
      <vt:lpstr>'Guide d''utilisation'!Zone_d_impression</vt:lpstr>
      <vt:lpstr>'Synthèse des résultats'!Zone_d_impression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Jerome Petigny</dc:creator>
  <cp:lastModifiedBy>RQFE</cp:lastModifiedBy>
  <cp:lastPrinted>2011-05-28T03:30:08Z</cp:lastPrinted>
  <dcterms:created xsi:type="dcterms:W3CDTF">2011-05-23T13:57:43Z</dcterms:created>
  <dcterms:modified xsi:type="dcterms:W3CDTF">2019-06-17T14:48:18Z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0x010100AFCD2087203644479461777EB9A4E569</vt:lpwstr>
  </property>
</Properties>
</file>